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1"/>
  </bookViews>
  <sheets>
    <sheet name="Short-toed Eagle (Circaetus gallicus) in Northern Ukraine. Dates of Nest Leaving" sheetId="1" r:id="rId1"/>
    <sheet name="Short-toed Eagle (Circaetus gallicus) in Northern Ukraine. Breeding Success &amp; Nest Choice" sheetId="2" r:id="rId2"/>
  </sheets>
  <definedNames>
    <definedName name="_xlnm._FilterDatabase" localSheetId="1" hidden="1">'Short-toed Eagle (Circaetus gallicus) in Northern Ukraine. Breeding Success &amp; Nest Choice'!$A$7:$P$47</definedName>
    <definedName name="_xlnm._FilterDatabase" localSheetId="0" hidden="1">'Short-toed Eagle (Circaetus gallicus) in Northern Ukraine. Dates of Nest Leaving'!$B$2:$C$26</definedName>
  </definedNames>
  <calcPr fullCalcOnLoad="1"/>
</workbook>
</file>

<file path=xl/sharedStrings.xml><?xml version="1.0" encoding="utf-8"?>
<sst xmlns="http://schemas.openxmlformats.org/spreadsheetml/2006/main" count="407" uniqueCount="56">
  <si>
    <t>August</t>
  </si>
  <si>
    <t>№</t>
  </si>
  <si>
    <t>year</t>
  </si>
  <si>
    <t>region</t>
  </si>
  <si>
    <t>Moschun</t>
  </si>
  <si>
    <t>Romanovka</t>
  </si>
  <si>
    <t>Fenevichi</t>
  </si>
  <si>
    <t>Suvid</t>
  </si>
  <si>
    <t>Koshary</t>
  </si>
  <si>
    <t>Dubechnya</t>
  </si>
  <si>
    <t>Melnya</t>
  </si>
  <si>
    <t>Puscha</t>
  </si>
  <si>
    <t>Novoselki</t>
  </si>
  <si>
    <t>Juvenile is observed at the nest</t>
  </si>
  <si>
    <t>Juvenile is observed out the nest</t>
  </si>
  <si>
    <t>Period of nest leaving: 2nd and 3rd weeks of August in average</t>
  </si>
  <si>
    <t>General data</t>
  </si>
  <si>
    <t>Breeding success and nest choice</t>
  </si>
  <si>
    <t>Parameters of nesting trees</t>
  </si>
  <si>
    <t>known nest change, %:</t>
  </si>
  <si>
    <t>average breeding success, juv/pair:</t>
  </si>
  <si>
    <t>average:</t>
  </si>
  <si>
    <t>standard deviation:</t>
  </si>
  <si>
    <t>pairs:</t>
  </si>
  <si>
    <t>per 10 cases:</t>
  </si>
  <si>
    <t>maximum:</t>
  </si>
  <si>
    <t>years:</t>
  </si>
  <si>
    <t>successful:</t>
  </si>
  <si>
    <t>new:</t>
  </si>
  <si>
    <t>minimum:</t>
  </si>
  <si>
    <t>cases:</t>
  </si>
  <si>
    <t>unsuccessful:</t>
  </si>
  <si>
    <t>same:</t>
  </si>
  <si>
    <t>numbers:</t>
  </si>
  <si>
    <t>previous breeding</t>
  </si>
  <si>
    <t>rmk</t>
  </si>
  <si>
    <t>current nest</t>
  </si>
  <si>
    <t>current breeding</t>
  </si>
  <si>
    <t>next nest</t>
  </si>
  <si>
    <t>next breeding</t>
  </si>
  <si>
    <t>tree</t>
  </si>
  <si>
    <t>nest height, m</t>
  </si>
  <si>
    <t>trunk diameter, cm</t>
  </si>
  <si>
    <t>?</t>
  </si>
  <si>
    <t>successful</t>
  </si>
  <si>
    <t>new</t>
  </si>
  <si>
    <t>pine</t>
  </si>
  <si>
    <t>same</t>
  </si>
  <si>
    <t>unsuccessful</t>
  </si>
  <si>
    <t>?04</t>
  </si>
  <si>
    <t>-</t>
  </si>
  <si>
    <t>?06</t>
  </si>
  <si>
    <t>?pine</t>
  </si>
  <si>
    <t>?05</t>
  </si>
  <si>
    <t>.09</t>
  </si>
  <si>
    <t>.10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</si>
</sst>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0">
    <font>
      <sz val="10"/>
      <name val="Arial"/>
      <family val="2"/>
    </font>
    <font>
      <sz val="10"/>
      <color indexed="17"/>
      <name val="Lohit Hindi"/>
      <family val="2"/>
    </font>
    <font>
      <sz val="10"/>
      <color indexed="37"/>
      <name val="Lohit Hindi"/>
      <family val="2"/>
    </font>
    <font>
      <sz val="10"/>
      <color indexed="21"/>
      <name val="Lohit Hindi"/>
      <family val="2"/>
    </font>
    <font>
      <sz val="10"/>
      <name val="Lohit Hindi"/>
      <family val="2"/>
    </font>
    <font>
      <sz val="10"/>
      <color indexed="54"/>
      <name val="Lohit Hindi"/>
      <family val="2"/>
    </font>
    <font>
      <sz val="10"/>
      <color indexed="63"/>
      <name val="Lohit Hindi"/>
      <family val="2"/>
    </font>
    <font>
      <sz val="10"/>
      <color indexed="20"/>
      <name val="Lohit Hindi"/>
      <family val="2"/>
    </font>
    <font>
      <sz val="10"/>
      <color indexed="57"/>
      <name val="Lohit Hindi"/>
      <family val="2"/>
    </font>
    <font>
      <sz val="10"/>
      <color indexed="10"/>
      <name val="Lohit Hindi"/>
      <family val="2"/>
    </font>
    <font>
      <sz val="10"/>
      <color indexed="25"/>
      <name val="Lohit Hind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3"/>
      <name val="Arial"/>
      <family val="2"/>
    </font>
    <font>
      <sz val="10"/>
      <color indexed="49"/>
      <name val="Arial"/>
      <family val="2"/>
    </font>
    <font>
      <sz val="10"/>
      <color indexed="55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"/>
      <family val="2"/>
    </font>
    <font>
      <sz val="9"/>
      <color indexed="12"/>
      <name val="Arial"/>
      <family val="2"/>
    </font>
    <font>
      <b/>
      <sz val="9"/>
      <color indexed="56"/>
      <name val="Arial"/>
      <family val="2"/>
    </font>
    <font>
      <i/>
      <u val="single"/>
      <sz val="10"/>
      <name val="Arial"/>
      <family val="2"/>
    </font>
    <font>
      <i/>
      <sz val="10"/>
      <color indexed="55"/>
      <name val="Arial"/>
      <family val="2"/>
    </font>
    <font>
      <sz val="10"/>
      <color indexed="21"/>
      <name val="Arial"/>
      <family val="2"/>
    </font>
    <font>
      <sz val="10"/>
      <color indexed="1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sz val="10"/>
      <color indexed="3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4" fillId="2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ill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center" wrapText="1"/>
    </xf>
    <xf numFmtId="164" fontId="0" fillId="0" borderId="1" xfId="0" applyBorder="1" applyAlignment="1">
      <alignment horizontal="left" wrapText="1"/>
    </xf>
    <xf numFmtId="164" fontId="0" fillId="0" borderId="2" xfId="0" applyBorder="1" applyAlignment="1">
      <alignment wrapText="1"/>
    </xf>
    <xf numFmtId="164" fontId="11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 horizontal="left" wrapText="1"/>
    </xf>
    <xf numFmtId="164" fontId="0" fillId="0" borderId="3" xfId="0" applyBorder="1" applyAlignment="1">
      <alignment horizontal="center" wrapText="1"/>
    </xf>
    <xf numFmtId="164" fontId="0" fillId="3" borderId="4" xfId="0" applyFill="1" applyBorder="1" applyAlignment="1">
      <alignment horizontal="center" wrapText="1"/>
    </xf>
    <xf numFmtId="164" fontId="12" fillId="3" borderId="4" xfId="0" applyFont="1" applyFill="1" applyBorder="1" applyAlignment="1">
      <alignment horizontal="center" wrapText="1"/>
    </xf>
    <xf numFmtId="164" fontId="11" fillId="3" borderId="4" xfId="0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0" fillId="0" borderId="3" xfId="0" applyBorder="1" applyAlignment="1">
      <alignment horizontal="left" wrapText="1"/>
    </xf>
    <xf numFmtId="164" fontId="0" fillId="0" borderId="3" xfId="0" applyFont="1" applyBorder="1" applyAlignment="1">
      <alignment wrapText="1"/>
    </xf>
    <xf numFmtId="164" fontId="13" fillId="4" borderId="5" xfId="0" applyFont="1" applyFill="1" applyBorder="1" applyAlignment="1">
      <alignment horizontal="right" wrapText="1"/>
    </xf>
    <xf numFmtId="164" fontId="13" fillId="4" borderId="6" xfId="0" applyFont="1" applyFill="1" applyBorder="1" applyAlignment="1">
      <alignment horizontal="right" wrapText="1"/>
    </xf>
    <xf numFmtId="164" fontId="13" fillId="4" borderId="7" xfId="0" applyFont="1" applyFill="1" applyBorder="1" applyAlignment="1">
      <alignment horizontal="right" wrapText="1"/>
    </xf>
    <xf numFmtId="164" fontId="13" fillId="4" borderId="4" xfId="0" applyFont="1" applyFill="1" applyBorder="1" applyAlignment="1">
      <alignment horizontal="right" wrapText="1"/>
    </xf>
    <xf numFmtId="164" fontId="0" fillId="3" borderId="4" xfId="0" applyFill="1" applyBorder="1" applyAlignment="1">
      <alignment wrapText="1"/>
    </xf>
    <xf numFmtId="164" fontId="0" fillId="0" borderId="6" xfId="0" applyBorder="1" applyAlignment="1">
      <alignment wrapText="1"/>
    </xf>
    <xf numFmtId="164" fontId="14" fillId="5" borderId="6" xfId="0" applyFont="1" applyFill="1" applyBorder="1" applyAlignment="1">
      <alignment horizontal="left" wrapText="1"/>
    </xf>
    <xf numFmtId="164" fontId="0" fillId="5" borderId="6" xfId="0" applyFill="1" applyBorder="1" applyAlignment="1">
      <alignment wrapText="1"/>
    </xf>
    <xf numFmtId="164" fontId="0" fillId="5" borderId="7" xfId="0" applyFill="1" applyBorder="1" applyAlignment="1">
      <alignment wrapText="1"/>
    </xf>
    <xf numFmtId="164" fontId="0" fillId="0" borderId="3" xfId="0" applyBorder="1" applyAlignment="1">
      <alignment horizontal="center" vertical="center"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14" fillId="5" borderId="4" xfId="0" applyFont="1" applyFill="1" applyBorder="1" applyAlignment="1">
      <alignment horizontal="left" wrapText="1"/>
    </xf>
    <xf numFmtId="164" fontId="15" fillId="5" borderId="0" xfId="0" applyFont="1" applyFill="1" applyBorder="1" applyAlignment="1">
      <alignment wrapText="1"/>
    </xf>
    <xf numFmtId="164" fontId="0" fillId="5" borderId="9" xfId="0" applyFill="1" applyBorder="1" applyAlignment="1">
      <alignment wrapText="1"/>
    </xf>
    <xf numFmtId="164" fontId="0" fillId="3" borderId="4" xfId="0" applyFill="1" applyBorder="1" applyAlignment="1">
      <alignment horizontal="left" wrapText="1"/>
    </xf>
    <xf numFmtId="164" fontId="15" fillId="5" borderId="4" xfId="0" applyFont="1" applyFill="1" applyBorder="1" applyAlignment="1">
      <alignment horizontal="left" wrapText="1"/>
    </xf>
    <xf numFmtId="164" fontId="15" fillId="5" borderId="0" xfId="0" applyFont="1" applyFill="1" applyBorder="1" applyAlignment="1">
      <alignment horizontal="left" wrapText="1"/>
    </xf>
    <xf numFmtId="164" fontId="0" fillId="5" borderId="9" xfId="0" applyFill="1" applyBorder="1" applyAlignment="1">
      <alignment horizontal="left" wrapText="1"/>
    </xf>
    <xf numFmtId="164" fontId="13" fillId="4" borderId="8" xfId="0" applyFont="1" applyFill="1" applyBorder="1" applyAlignment="1">
      <alignment horizontal="right" wrapText="1"/>
    </xf>
    <xf numFmtId="164" fontId="13" fillId="4" borderId="0" xfId="0" applyFont="1" applyFill="1" applyBorder="1" applyAlignment="1">
      <alignment horizontal="right" wrapText="1"/>
    </xf>
    <xf numFmtId="164" fontId="13" fillId="0" borderId="9" xfId="0" applyFont="1" applyBorder="1" applyAlignment="1">
      <alignment horizontal="right" wrapText="1"/>
    </xf>
    <xf numFmtId="164" fontId="0" fillId="0" borderId="0" xfId="0" applyBorder="1" applyAlignment="1">
      <alignment horizontal="left" wrapText="1"/>
    </xf>
    <xf numFmtId="164" fontId="0" fillId="0" borderId="9" xfId="0" applyBorder="1" applyAlignment="1">
      <alignment horizontal="left" wrapText="1"/>
    </xf>
    <xf numFmtId="164" fontId="13" fillId="0" borderId="8" xfId="0" applyFont="1" applyBorder="1" applyAlignment="1">
      <alignment horizontal="right" wrapText="1"/>
    </xf>
    <xf numFmtId="164" fontId="13" fillId="0" borderId="0" xfId="0" applyFont="1" applyBorder="1" applyAlignment="1">
      <alignment horizontal="right" wrapText="1"/>
    </xf>
    <xf numFmtId="164" fontId="15" fillId="5" borderId="9" xfId="0" applyFont="1" applyFill="1" applyBorder="1" applyAlignment="1">
      <alignment horizontal="left" wrapText="1"/>
    </xf>
    <xf numFmtId="164" fontId="14" fillId="5" borderId="0" xfId="0" applyFont="1" applyFill="1" applyBorder="1" applyAlignment="1">
      <alignment horizontal="left" wrapText="1"/>
    </xf>
    <xf numFmtId="164" fontId="13" fillId="4" borderId="9" xfId="0" applyFont="1" applyFill="1" applyBorder="1" applyAlignment="1">
      <alignment horizontal="right" wrapText="1"/>
    </xf>
    <xf numFmtId="164" fontId="13" fillId="3" borderId="4" xfId="0" applyFont="1" applyFill="1" applyBorder="1" applyAlignment="1">
      <alignment horizontal="right" wrapText="1"/>
    </xf>
    <xf numFmtId="164" fontId="0" fillId="0" borderId="10" xfId="0" applyBorder="1" applyAlignment="1">
      <alignment wrapText="1"/>
    </xf>
    <xf numFmtId="164" fontId="0" fillId="0" borderId="1" xfId="0" applyBorder="1" applyAlignment="1">
      <alignment wrapText="1"/>
    </xf>
    <xf numFmtId="164" fontId="14" fillId="0" borderId="4" xfId="0" applyFont="1" applyFill="1" applyBorder="1" applyAlignment="1">
      <alignment horizontal="left" wrapText="1"/>
    </xf>
    <xf numFmtId="164" fontId="15" fillId="0" borderId="4" xfId="0" applyFont="1" applyFill="1" applyBorder="1" applyAlignment="1">
      <alignment horizontal="left" wrapText="1"/>
    </xf>
    <xf numFmtId="164" fontId="15" fillId="0" borderId="1" xfId="0" applyFont="1" applyFill="1" applyBorder="1" applyAlignment="1">
      <alignment horizontal="left" wrapText="1"/>
    </xf>
    <xf numFmtId="164" fontId="15" fillId="5" borderId="1" xfId="0" applyFont="1" applyFill="1" applyBorder="1" applyAlignment="1">
      <alignment horizontal="left" wrapText="1"/>
    </xf>
    <xf numFmtId="164" fontId="15" fillId="5" borderId="2" xfId="0" applyFont="1" applyFill="1" applyBorder="1" applyAlignment="1">
      <alignment horizontal="left" wrapText="1"/>
    </xf>
    <xf numFmtId="164" fontId="0" fillId="0" borderId="6" xfId="0" applyBorder="1" applyAlignment="1">
      <alignment horizontal="center" wrapText="1"/>
    </xf>
    <xf numFmtId="164" fontId="0" fillId="0" borderId="6" xfId="0" applyBorder="1" applyAlignment="1">
      <alignment horizontal="left" wrapText="1"/>
    </xf>
    <xf numFmtId="164" fontId="0" fillId="0" borderId="7" xfId="0" applyBorder="1" applyAlignment="1">
      <alignment wrapText="1"/>
    </xf>
    <xf numFmtId="164" fontId="13" fillId="4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ill="1" applyAlignment="1">
      <alignment horizontal="left" wrapText="1"/>
    </xf>
    <xf numFmtId="164" fontId="14" fillId="5" borderId="0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left" wrapText="1"/>
    </xf>
    <xf numFmtId="164" fontId="0" fillId="0" borderId="0" xfId="0" applyAlignment="1">
      <alignment horizontal="right" wrapText="1"/>
    </xf>
    <xf numFmtId="164" fontId="17" fillId="2" borderId="11" xfId="0" applyFont="1" applyFill="1" applyBorder="1" applyAlignment="1">
      <alignment horizontal="center" vertical="center"/>
    </xf>
    <xf numFmtId="164" fontId="17" fillId="2" borderId="12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 vertical="center" wrapText="1"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0" xfId="0" applyFont="1" applyFill="1" applyBorder="1" applyAlignment="1">
      <alignment horizontal="right" vertical="center" wrapText="1"/>
    </xf>
    <xf numFmtId="164" fontId="0" fillId="2" borderId="0" xfId="0" applyFont="1" applyFill="1" applyAlignment="1">
      <alignment horizontal="right" vertical="center" wrapText="1"/>
    </xf>
    <xf numFmtId="164" fontId="11" fillId="6" borderId="15" xfId="0" applyFont="1" applyFill="1" applyBorder="1" applyAlignment="1">
      <alignment horizontal="right" vertical="center" wrapText="1"/>
    </xf>
    <xf numFmtId="164" fontId="19" fillId="6" borderId="15" xfId="0" applyFont="1" applyFill="1" applyBorder="1" applyAlignment="1">
      <alignment horizontal="center" vertical="center" wrapText="1"/>
    </xf>
    <xf numFmtId="165" fontId="19" fillId="6" borderId="15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right" vertical="center" wrapText="1"/>
    </xf>
    <xf numFmtId="164" fontId="20" fillId="6" borderId="15" xfId="0" applyFont="1" applyFill="1" applyBorder="1" applyAlignment="1">
      <alignment horizontal="right" vertical="center" wrapText="1"/>
    </xf>
    <xf numFmtId="164" fontId="21" fillId="6" borderId="15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right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20" fillId="6" borderId="3" xfId="0" applyFont="1" applyFill="1" applyBorder="1" applyAlignment="1">
      <alignment horizontal="right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right" vertical="center" wrapText="1"/>
    </xf>
    <xf numFmtId="164" fontId="19" fillId="0" borderId="15" xfId="0" applyFont="1" applyFill="1" applyBorder="1" applyAlignment="1">
      <alignment horizontal="center" vertical="center" wrapText="1"/>
    </xf>
    <xf numFmtId="164" fontId="0" fillId="2" borderId="15" xfId="0" applyFont="1" applyFill="1" applyBorder="1" applyAlignment="1">
      <alignment horizontal="right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right" vertical="center" wrapText="1"/>
    </xf>
    <xf numFmtId="164" fontId="19" fillId="6" borderId="3" xfId="0" applyFont="1" applyFill="1" applyBorder="1" applyAlignment="1">
      <alignment horizontal="center" vertical="center" wrapText="1"/>
    </xf>
    <xf numFmtId="164" fontId="17" fillId="6" borderId="3" xfId="0" applyFont="1" applyFill="1" applyBorder="1" applyAlignment="1">
      <alignment horizontal="center" vertical="top" wrapText="1"/>
    </xf>
    <xf numFmtId="164" fontId="22" fillId="2" borderId="15" xfId="0" applyFont="1" applyFill="1" applyBorder="1" applyAlignment="1">
      <alignment horizontal="center" vertical="top" wrapText="1"/>
    </xf>
    <xf numFmtId="164" fontId="23" fillId="2" borderId="15" xfId="0" applyFont="1" applyFill="1" applyBorder="1" applyAlignment="1">
      <alignment horizontal="center" vertical="top" wrapText="1"/>
    </xf>
    <xf numFmtId="164" fontId="17" fillId="6" borderId="15" xfId="0" applyFont="1" applyFill="1" applyBorder="1" applyAlignment="1">
      <alignment horizontal="center" vertical="top" wrapText="1"/>
    </xf>
    <xf numFmtId="164" fontId="23" fillId="6" borderId="15" xfId="0" applyFont="1" applyFill="1" applyBorder="1" applyAlignment="1">
      <alignment horizontal="center" vertical="top" wrapText="1"/>
    </xf>
    <xf numFmtId="164" fontId="17" fillId="0" borderId="0" xfId="0" applyFont="1" applyAlignment="1">
      <alignment horizontal="center" wrapText="1"/>
    </xf>
    <xf numFmtId="164" fontId="0" fillId="7" borderId="3" xfId="0" applyFill="1" applyBorder="1" applyAlignment="1">
      <alignment horizontal="left" wrapText="1"/>
    </xf>
    <xf numFmtId="164" fontId="0" fillId="8" borderId="3" xfId="0" applyFont="1" applyFill="1" applyBorder="1" applyAlignment="1">
      <alignment wrapText="1"/>
    </xf>
    <xf numFmtId="164" fontId="0" fillId="2" borderId="15" xfId="0" applyFont="1" applyFill="1" applyBorder="1" applyAlignment="1">
      <alignment horizontal="left" wrapText="1"/>
    </xf>
    <xf numFmtId="164" fontId="16" fillId="2" borderId="15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right" wrapText="1"/>
    </xf>
    <xf numFmtId="164" fontId="16" fillId="0" borderId="15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left" wrapText="1"/>
    </xf>
    <xf numFmtId="164" fontId="0" fillId="2" borderId="15" xfId="0" applyFont="1" applyFill="1" applyBorder="1" applyAlignment="1">
      <alignment horizontal="right" wrapText="1"/>
    </xf>
    <xf numFmtId="164" fontId="24" fillId="0" borderId="15" xfId="0" applyFont="1" applyFill="1" applyBorder="1" applyAlignment="1">
      <alignment horizontal="left" wrapText="1"/>
    </xf>
    <xf numFmtId="164" fontId="0" fillId="9" borderId="3" xfId="0" applyFill="1" applyBorder="1" applyAlignment="1">
      <alignment horizontal="left" wrapText="1"/>
    </xf>
    <xf numFmtId="164" fontId="0" fillId="10" borderId="3" xfId="0" applyFont="1" applyFill="1" applyBorder="1" applyAlignment="1">
      <alignment wrapText="1"/>
    </xf>
    <xf numFmtId="164" fontId="0" fillId="11" borderId="3" xfId="0" applyFill="1" applyBorder="1" applyAlignment="1">
      <alignment horizontal="left" wrapText="1"/>
    </xf>
    <xf numFmtId="164" fontId="25" fillId="0" borderId="0" xfId="0" applyFont="1" applyAlignment="1">
      <alignment wrapText="1"/>
    </xf>
    <xf numFmtId="164" fontId="0" fillId="12" borderId="3" xfId="0" applyFont="1" applyFill="1" applyBorder="1" applyAlignment="1">
      <alignment wrapText="1"/>
    </xf>
    <xf numFmtId="164" fontId="26" fillId="2" borderId="15" xfId="0" applyFont="1" applyFill="1" applyBorder="1" applyAlignment="1">
      <alignment horizontal="left" wrapText="1"/>
    </xf>
    <xf numFmtId="164" fontId="0" fillId="9" borderId="3" xfId="0" applyFont="1" applyFill="1" applyBorder="1" applyAlignment="1">
      <alignment wrapText="1"/>
    </xf>
    <xf numFmtId="164" fontId="0" fillId="13" borderId="3" xfId="0" applyFill="1" applyBorder="1" applyAlignment="1">
      <alignment horizontal="left" wrapText="1"/>
    </xf>
    <xf numFmtId="164" fontId="0" fillId="10" borderId="3" xfId="0" applyFill="1" applyBorder="1" applyAlignment="1">
      <alignment horizontal="left" vertical="center" wrapText="1"/>
    </xf>
    <xf numFmtId="164" fontId="0" fillId="4" borderId="3" xfId="0" applyFont="1" applyFill="1" applyBorder="1" applyAlignment="1">
      <alignment wrapText="1"/>
    </xf>
    <xf numFmtId="164" fontId="27" fillId="0" borderId="0" xfId="0" applyFont="1" applyAlignment="1">
      <alignment wrapText="1"/>
    </xf>
    <xf numFmtId="164" fontId="0" fillId="14" borderId="3" xfId="0" applyFill="1" applyBorder="1" applyAlignment="1">
      <alignment horizontal="left" wrapText="1"/>
    </xf>
    <xf numFmtId="164" fontId="0" fillId="15" borderId="3" xfId="0" applyFont="1" applyFill="1" applyBorder="1" applyAlignment="1">
      <alignment wrapText="1"/>
    </xf>
    <xf numFmtId="164" fontId="28" fillId="0" borderId="0" xfId="0" applyFont="1" applyAlignment="1">
      <alignment wrapText="1"/>
    </xf>
    <xf numFmtId="164" fontId="0" fillId="13" borderId="3" xfId="0" applyFont="1" applyFill="1" applyBorder="1" applyAlignment="1">
      <alignment wrapText="1"/>
    </xf>
    <xf numFmtId="164" fontId="29" fillId="0" borderId="0" xfId="0" applyFont="1" applyAlignment="1">
      <alignment wrapText="1"/>
    </xf>
    <xf numFmtId="164" fontId="0" fillId="16" borderId="3" xfId="0" applyFill="1" applyBorder="1" applyAlignment="1">
      <alignment horizontal="left" wrapText="1"/>
    </xf>
    <xf numFmtId="164" fontId="0" fillId="17" borderId="3" xfId="0" applyFont="1" applyFill="1" applyBorder="1" applyAlignment="1">
      <alignment wrapText="1"/>
    </xf>
    <xf numFmtId="164" fontId="0" fillId="15" borderId="3" xfId="0" applyFill="1" applyBorder="1" applyAlignment="1">
      <alignment horizontal="left" wrapText="1"/>
    </xf>
    <xf numFmtId="164" fontId="0" fillId="16" borderId="3" xfId="0" applyFont="1" applyFill="1" applyBorder="1" applyAlignment="1">
      <alignment wrapText="1"/>
    </xf>
    <xf numFmtId="164" fontId="0" fillId="6" borderId="3" xfId="0" applyFill="1" applyBorder="1" applyAlignment="1">
      <alignment horizontal="left" wrapText="1"/>
    </xf>
    <xf numFmtId="164" fontId="0" fillId="18" borderId="3" xfId="0" applyFill="1" applyBorder="1" applyAlignment="1">
      <alignment horizontal="left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Безымянный10" xfId="21"/>
    <cellStyle name="Безымянный11" xfId="22"/>
    <cellStyle name="Безымянный12" xfId="23"/>
    <cellStyle name="Безымянный13" xfId="24"/>
    <cellStyle name="Безымянный14" xfId="25"/>
    <cellStyle name="Безымянный15" xfId="26"/>
    <cellStyle name="Безымянный16" xfId="27"/>
    <cellStyle name="Безымянный2" xfId="28"/>
    <cellStyle name="Безымянный3" xfId="29"/>
    <cellStyle name="Безымянный4" xfId="30"/>
    <cellStyle name="Безымянный5" xfId="31"/>
    <cellStyle name="Безымянный6" xfId="32"/>
    <cellStyle name="Безымянный7" xfId="33"/>
    <cellStyle name="Безымянный8" xfId="34"/>
    <cellStyle name="Безымянный9" xfId="35"/>
  </cellStyles>
  <dxfs count="3">
    <dxf>
      <font>
        <b val="0"/>
        <color rgb="FF008080"/>
      </font>
      <border/>
    </dxf>
    <dxf>
      <font>
        <b val="0"/>
        <color rgb="FFC5000B"/>
      </font>
      <border/>
    </dxf>
    <dxf>
      <font>
        <b val="0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00AE00"/>
      <rgbColor rgb="00800080"/>
      <rgbColor rgb="00008080"/>
      <rgbColor rgb="00C0C0C0"/>
      <rgbColor rgb="0094BD5E"/>
      <rgbColor rgb="009999FF"/>
      <rgbColor rgb="00B84747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E6E64C"/>
      <rgbColor rgb="0000FFFF"/>
      <rgbColor rgb="00800080"/>
      <rgbColor rgb="00C5000B"/>
      <rgbColor rgb="00006B6B"/>
      <rgbColor rgb="000000FF"/>
      <rgbColor rgb="0000CCFF"/>
      <rgbColor rgb="00E6E6FF"/>
      <rgbColor rgb="00CFE7E5"/>
      <rgbColor rgb="00FFFF99"/>
      <rgbColor rgb="0099CCFF"/>
      <rgbColor rgb="00FF99CC"/>
      <rgbColor rgb="00B3B3B3"/>
      <rgbColor rgb="00FFCC99"/>
      <rgbColor rgb="003366FF"/>
      <rgbColor rgb="0023B8DC"/>
      <rgbColor rgb="00AECF00"/>
      <rgbColor rgb="00FFD320"/>
      <rgbColor rgb="00CCCC00"/>
      <rgbColor rgb="00FF6600"/>
      <rgbColor rgb="00666666"/>
      <rgbColor rgb="00999999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zoomScale="140" zoomScaleNormal="140" workbookViewId="0" topLeftCell="A1">
      <selection activeCell="AJ24" sqref="AJ24"/>
    </sheetView>
  </sheetViews>
  <sheetFormatPr defaultColWidth="11.421875" defaultRowHeight="12.75" outlineLevelCol="1"/>
  <cols>
    <col min="1" max="1" width="3.00390625" style="1" customWidth="1"/>
    <col min="2" max="2" width="7.00390625" style="2" customWidth="1"/>
    <col min="3" max="3" width="12.28125" style="3" customWidth="1"/>
    <col min="4" max="10" width="3.140625" style="3" customWidth="1"/>
    <col min="11" max="12" width="3.140625" style="3" customWidth="1" outlineLevel="1"/>
    <col min="13" max="13" width="3.140625" style="4" customWidth="1" outlineLevel="1"/>
    <col min="14" max="14" width="3.140625" style="5" customWidth="1" outlineLevel="1"/>
    <col min="15" max="22" width="3.140625" style="3" customWidth="1" outlineLevel="1"/>
    <col min="23" max="23" width="3.140625" style="6" customWidth="1" outlineLevel="1"/>
    <col min="24" max="24" width="3.140625" style="3" customWidth="1" outlineLevel="1"/>
    <col min="25" max="34" width="3.140625" style="3" customWidth="1"/>
    <col min="35" max="16384" width="11.57421875" style="3" customWidth="1"/>
  </cols>
  <sheetData>
    <row r="1" spans="1:34" ht="14.25" customHeight="1">
      <c r="A1" s="7"/>
      <c r="B1" s="8"/>
      <c r="C1" s="9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2.75">
      <c r="A2" s="11" t="s">
        <v>1</v>
      </c>
      <c r="B2" s="12" t="s">
        <v>2</v>
      </c>
      <c r="C2" s="12" t="s">
        <v>3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1">
        <v>7</v>
      </c>
      <c r="K2" s="14">
        <v>8</v>
      </c>
      <c r="L2" s="14">
        <v>9</v>
      </c>
      <c r="M2" s="15">
        <v>10</v>
      </c>
      <c r="N2" s="14">
        <v>11</v>
      </c>
      <c r="O2" s="14">
        <v>12</v>
      </c>
      <c r="P2" s="14">
        <v>13</v>
      </c>
      <c r="Q2" s="16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5">
        <v>20</v>
      </c>
      <c r="X2" s="16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1">
        <v>28</v>
      </c>
      <c r="AF2" s="13">
        <v>29</v>
      </c>
      <c r="AG2" s="17">
        <v>30</v>
      </c>
      <c r="AH2" s="17">
        <v>31</v>
      </c>
    </row>
    <row r="3" spans="1:34" ht="12.75">
      <c r="A3" s="13">
        <v>1</v>
      </c>
      <c r="B3" s="18">
        <v>2004</v>
      </c>
      <c r="C3" s="19" t="s">
        <v>4</v>
      </c>
      <c r="D3" s="20"/>
      <c r="E3" s="21"/>
      <c r="F3" s="21"/>
      <c r="G3" s="21"/>
      <c r="H3" s="21"/>
      <c r="I3" s="21"/>
      <c r="J3" s="22"/>
      <c r="K3" s="23"/>
      <c r="L3" s="23"/>
      <c r="M3" s="23"/>
      <c r="N3" s="23"/>
      <c r="O3" s="23"/>
      <c r="P3" s="23"/>
      <c r="Q3" s="23"/>
      <c r="R3" s="23">
        <v>15</v>
      </c>
      <c r="S3" s="24"/>
      <c r="T3" s="24"/>
      <c r="U3" s="24"/>
      <c r="V3" s="24"/>
      <c r="W3" s="24"/>
      <c r="X3" s="24"/>
      <c r="Y3" s="25"/>
      <c r="Z3" s="26">
        <v>23</v>
      </c>
      <c r="AA3" s="27"/>
      <c r="AB3" s="27"/>
      <c r="AC3" s="27"/>
      <c r="AD3" s="27"/>
      <c r="AE3" s="27"/>
      <c r="AF3" s="27"/>
      <c r="AG3" s="27"/>
      <c r="AH3" s="28"/>
    </row>
    <row r="4" spans="1:34" ht="12.75">
      <c r="A4" s="29">
        <v>2</v>
      </c>
      <c r="B4" s="18">
        <v>2005</v>
      </c>
      <c r="C4" s="19" t="s">
        <v>4</v>
      </c>
      <c r="D4" s="30"/>
      <c r="E4" s="5"/>
      <c r="F4" s="5"/>
      <c r="G4" s="5"/>
      <c r="H4" s="5"/>
      <c r="I4" s="5"/>
      <c r="J4" s="3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2">
        <v>21</v>
      </c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ht="12.75">
      <c r="A5" s="29"/>
      <c r="B5" s="18">
        <v>2005</v>
      </c>
      <c r="C5" s="19" t="s">
        <v>5</v>
      </c>
      <c r="D5" s="30"/>
      <c r="E5" s="5"/>
      <c r="F5" s="5"/>
      <c r="G5" s="5"/>
      <c r="H5" s="5"/>
      <c r="I5" s="5"/>
      <c r="J5" s="31"/>
      <c r="K5" s="24"/>
      <c r="L5" s="35"/>
      <c r="M5" s="35"/>
      <c r="N5" s="35"/>
      <c r="O5" s="35"/>
      <c r="P5" s="35"/>
      <c r="Q5" s="32">
        <v>14</v>
      </c>
      <c r="R5" s="36"/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8"/>
    </row>
    <row r="6" spans="1:34" ht="12.75">
      <c r="A6" s="29">
        <v>3</v>
      </c>
      <c r="B6" s="18">
        <v>2006</v>
      </c>
      <c r="C6" s="19" t="s">
        <v>4</v>
      </c>
      <c r="D6" s="39"/>
      <c r="E6" s="40"/>
      <c r="F6" s="40"/>
      <c r="G6" s="40"/>
      <c r="H6" s="40"/>
      <c r="I6" s="40">
        <v>6</v>
      </c>
      <c r="J6" s="41"/>
      <c r="K6" s="2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42"/>
      <c r="Z6" s="42"/>
      <c r="AA6" s="42"/>
      <c r="AB6" s="42"/>
      <c r="AC6" s="42"/>
      <c r="AD6" s="42"/>
      <c r="AE6" s="42"/>
      <c r="AF6" s="42"/>
      <c r="AG6" s="42"/>
      <c r="AH6" s="43"/>
    </row>
    <row r="7" spans="1:34" ht="12.75">
      <c r="A7" s="29"/>
      <c r="B7" s="18">
        <v>2006</v>
      </c>
      <c r="C7" s="19" t="s">
        <v>6</v>
      </c>
      <c r="D7" s="44"/>
      <c r="E7" s="45"/>
      <c r="F7" s="45"/>
      <c r="G7" s="45"/>
      <c r="H7" s="45"/>
      <c r="I7" s="45"/>
      <c r="J7" s="41"/>
      <c r="K7" s="24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2">
        <v>20</v>
      </c>
      <c r="X7" s="36"/>
      <c r="Y7" s="37"/>
      <c r="Z7" s="37"/>
      <c r="AA7" s="37"/>
      <c r="AB7" s="37"/>
      <c r="AC7" s="37"/>
      <c r="AD7" s="37"/>
      <c r="AE7" s="37"/>
      <c r="AF7" s="37"/>
      <c r="AG7" s="37"/>
      <c r="AH7" s="46"/>
    </row>
    <row r="8" spans="1:34" ht="12.75">
      <c r="A8" s="29">
        <v>4</v>
      </c>
      <c r="B8" s="18">
        <v>2007</v>
      </c>
      <c r="C8" s="19" t="s">
        <v>5</v>
      </c>
      <c r="D8" s="44"/>
      <c r="E8" s="45"/>
      <c r="F8" s="45"/>
      <c r="G8" s="45"/>
      <c r="H8" s="45"/>
      <c r="I8" s="45"/>
      <c r="J8" s="41"/>
      <c r="K8" s="24"/>
      <c r="L8" s="35"/>
      <c r="M8" s="35"/>
      <c r="N8" s="35"/>
      <c r="O8" s="35"/>
      <c r="P8" s="35"/>
      <c r="Q8" s="35"/>
      <c r="R8" s="35"/>
      <c r="S8" s="35"/>
      <c r="T8" s="35"/>
      <c r="U8" s="35"/>
      <c r="V8" s="32">
        <v>19</v>
      </c>
      <c r="W8" s="36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46"/>
    </row>
    <row r="9" spans="1:34" ht="12.75">
      <c r="A9" s="29"/>
      <c r="B9" s="18">
        <v>2007</v>
      </c>
      <c r="C9" s="19" t="s">
        <v>7</v>
      </c>
      <c r="D9" s="44"/>
      <c r="E9" s="45"/>
      <c r="F9" s="45"/>
      <c r="G9" s="45"/>
      <c r="H9" s="45"/>
      <c r="I9" s="45"/>
      <c r="J9" s="41"/>
      <c r="K9" s="2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2"/>
      <c r="Z9" s="42"/>
      <c r="AA9" s="42"/>
      <c r="AB9" s="42"/>
      <c r="AC9" s="42"/>
      <c r="AD9" s="42"/>
      <c r="AE9" s="42"/>
      <c r="AF9" s="42"/>
      <c r="AG9" s="42"/>
      <c r="AH9" s="43"/>
    </row>
    <row r="10" spans="1:34" ht="12.75">
      <c r="A10" s="29"/>
      <c r="B10" s="18">
        <v>2007</v>
      </c>
      <c r="C10" s="19" t="s">
        <v>6</v>
      </c>
      <c r="D10" s="39"/>
      <c r="E10" s="40"/>
      <c r="F10" s="40"/>
      <c r="G10" s="40"/>
      <c r="H10" s="40">
        <v>5</v>
      </c>
      <c r="I10" s="45"/>
      <c r="J10" s="41"/>
      <c r="K10" s="2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2"/>
      <c r="Z10" s="42"/>
      <c r="AA10" s="42"/>
      <c r="AB10" s="47">
        <v>25</v>
      </c>
      <c r="AC10" s="37"/>
      <c r="AD10" s="37"/>
      <c r="AE10" s="37"/>
      <c r="AF10" s="37"/>
      <c r="AG10" s="37"/>
      <c r="AH10" s="46"/>
    </row>
    <row r="11" spans="1:34" ht="12.75">
      <c r="A11" s="13">
        <v>5</v>
      </c>
      <c r="B11" s="18">
        <v>2008</v>
      </c>
      <c r="C11" s="19" t="s">
        <v>8</v>
      </c>
      <c r="D11" s="44"/>
      <c r="E11" s="45"/>
      <c r="F11" s="45"/>
      <c r="G11" s="45"/>
      <c r="H11" s="45"/>
      <c r="I11" s="45"/>
      <c r="J11" s="41"/>
      <c r="K11" s="2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42"/>
      <c r="Z11" s="42"/>
      <c r="AA11" s="42"/>
      <c r="AB11" s="42"/>
      <c r="AC11" s="42"/>
      <c r="AD11" s="42"/>
      <c r="AE11" s="42"/>
      <c r="AF11" s="42"/>
      <c r="AG11" s="42"/>
      <c r="AH11" s="47">
        <v>31</v>
      </c>
    </row>
    <row r="12" spans="1:34" ht="12.75">
      <c r="A12" s="29">
        <v>6</v>
      </c>
      <c r="B12" s="18">
        <v>2009</v>
      </c>
      <c r="C12" s="19" t="s">
        <v>7</v>
      </c>
      <c r="D12" s="44"/>
      <c r="E12" s="45"/>
      <c r="F12" s="45"/>
      <c r="G12" s="45"/>
      <c r="H12" s="45"/>
      <c r="I12" s="45"/>
      <c r="J12" s="41"/>
      <c r="K12" s="2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2"/>
      <c r="Z12" s="42"/>
      <c r="AA12" s="47">
        <v>24</v>
      </c>
      <c r="AB12" s="37"/>
      <c r="AC12" s="37"/>
      <c r="AD12" s="37"/>
      <c r="AE12" s="37"/>
      <c r="AF12" s="37"/>
      <c r="AG12" s="37"/>
      <c r="AH12" s="47"/>
    </row>
    <row r="13" spans="1:34" ht="12.75">
      <c r="A13" s="29"/>
      <c r="B13" s="18">
        <v>2009</v>
      </c>
      <c r="C13" s="19" t="s">
        <v>6</v>
      </c>
      <c r="D13" s="44"/>
      <c r="E13" s="45"/>
      <c r="F13" s="45"/>
      <c r="G13" s="45"/>
      <c r="H13" s="45"/>
      <c r="I13" s="45"/>
      <c r="J13" s="41"/>
      <c r="K13" s="24"/>
      <c r="L13" s="32">
        <v>9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  <c r="Z13" s="37"/>
      <c r="AA13" s="37"/>
      <c r="AB13" s="37"/>
      <c r="AC13" s="37"/>
      <c r="AD13" s="37"/>
      <c r="AE13" s="37"/>
      <c r="AF13" s="37"/>
      <c r="AG13" s="37"/>
      <c r="AH13" s="46"/>
    </row>
    <row r="14" spans="1:34" ht="12.75">
      <c r="A14" s="29">
        <v>7</v>
      </c>
      <c r="B14" s="18">
        <v>2010</v>
      </c>
      <c r="C14" s="19" t="s">
        <v>9</v>
      </c>
      <c r="D14" s="44"/>
      <c r="E14" s="45"/>
      <c r="F14" s="45"/>
      <c r="G14" s="45"/>
      <c r="H14" s="45"/>
      <c r="I14" s="45"/>
      <c r="J14" s="41"/>
      <c r="K14" s="24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7">
        <v>22</v>
      </c>
      <c r="Z14" s="37"/>
      <c r="AA14" s="37"/>
      <c r="AB14" s="37"/>
      <c r="AC14" s="37"/>
      <c r="AD14" s="37"/>
      <c r="AE14" s="37"/>
      <c r="AF14" s="37"/>
      <c r="AG14" s="37"/>
      <c r="AH14" s="46"/>
    </row>
    <row r="15" spans="1:34" ht="12.75">
      <c r="A15" s="29"/>
      <c r="B15" s="18">
        <v>2010</v>
      </c>
      <c r="C15" s="19" t="s">
        <v>10</v>
      </c>
      <c r="D15" s="39"/>
      <c r="E15" s="40"/>
      <c r="F15" s="40"/>
      <c r="G15" s="40"/>
      <c r="H15" s="40"/>
      <c r="I15" s="40"/>
      <c r="J15" s="48">
        <v>7</v>
      </c>
      <c r="K15" s="24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4" ht="12.75">
      <c r="A16" s="29"/>
      <c r="B16" s="18">
        <v>2010</v>
      </c>
      <c r="C16" s="19" t="s">
        <v>7</v>
      </c>
      <c r="D16" s="44"/>
      <c r="E16" s="45"/>
      <c r="F16" s="45"/>
      <c r="G16" s="45"/>
      <c r="H16" s="45"/>
      <c r="I16" s="45"/>
      <c r="J16" s="41"/>
      <c r="K16" s="24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2"/>
      <c r="Z16" s="42"/>
      <c r="AA16" s="42"/>
      <c r="AB16" s="42"/>
      <c r="AC16" s="42"/>
      <c r="AD16" s="42"/>
      <c r="AE16" s="42"/>
      <c r="AF16" s="47">
        <v>29</v>
      </c>
      <c r="AG16" s="37"/>
      <c r="AH16" s="46"/>
    </row>
    <row r="17" spans="1:34" ht="12.75">
      <c r="A17" s="29">
        <v>8</v>
      </c>
      <c r="B17" s="18">
        <v>2011</v>
      </c>
      <c r="C17" s="19" t="s">
        <v>10</v>
      </c>
      <c r="D17" s="44"/>
      <c r="E17" s="45"/>
      <c r="F17" s="45"/>
      <c r="G17" s="45"/>
      <c r="H17" s="45"/>
      <c r="I17" s="45"/>
      <c r="J17" s="41"/>
      <c r="K17" s="24"/>
      <c r="L17" s="24"/>
      <c r="M17" s="24"/>
      <c r="N17" s="24"/>
      <c r="O17" s="24"/>
      <c r="P17" s="24"/>
      <c r="Q17" s="24"/>
      <c r="R17" s="35"/>
      <c r="S17" s="35"/>
      <c r="T17" s="35"/>
      <c r="U17" s="35"/>
      <c r="V17" s="35"/>
      <c r="W17" s="35"/>
      <c r="X17" s="35"/>
      <c r="Y17" s="42"/>
      <c r="Z17" s="42"/>
      <c r="AA17" s="42"/>
      <c r="AB17" s="42"/>
      <c r="AC17" s="42"/>
      <c r="AD17" s="42"/>
      <c r="AE17" s="42"/>
      <c r="AF17" s="42"/>
      <c r="AG17" s="42"/>
      <c r="AH17" s="43"/>
    </row>
    <row r="18" spans="1:34" ht="12.75">
      <c r="A18" s="29"/>
      <c r="B18" s="18">
        <v>2011</v>
      </c>
      <c r="C18" s="19" t="s">
        <v>11</v>
      </c>
      <c r="D18" s="39"/>
      <c r="E18" s="40"/>
      <c r="F18" s="40"/>
      <c r="G18" s="40"/>
      <c r="H18" s="40"/>
      <c r="I18" s="40"/>
      <c r="J18" s="48"/>
      <c r="K18" s="23"/>
      <c r="L18" s="23"/>
      <c r="M18" s="23"/>
      <c r="N18" s="23"/>
      <c r="O18" s="23"/>
      <c r="P18" s="23">
        <v>13</v>
      </c>
      <c r="Q18" s="24"/>
      <c r="R18" s="35"/>
      <c r="S18" s="35"/>
      <c r="T18" s="35"/>
      <c r="U18" s="35"/>
      <c r="V18" s="35"/>
      <c r="W18" s="35"/>
      <c r="X18" s="35"/>
      <c r="Y18" s="42"/>
      <c r="Z18" s="42"/>
      <c r="AA18" s="42"/>
      <c r="AB18" s="42"/>
      <c r="AC18" s="47">
        <v>26</v>
      </c>
      <c r="AD18" s="37"/>
      <c r="AE18" s="37"/>
      <c r="AF18" s="37"/>
      <c r="AG18" s="37"/>
      <c r="AH18" s="46"/>
    </row>
    <row r="19" spans="1:34" ht="12.75">
      <c r="A19" s="29"/>
      <c r="B19" s="18">
        <v>2011</v>
      </c>
      <c r="C19" s="19" t="s">
        <v>7</v>
      </c>
      <c r="D19" s="39"/>
      <c r="E19" s="40"/>
      <c r="F19" s="40"/>
      <c r="G19" s="40"/>
      <c r="H19" s="40"/>
      <c r="I19" s="40"/>
      <c r="J19" s="48">
        <v>7</v>
      </c>
      <c r="K19" s="49"/>
      <c r="L19" s="49"/>
      <c r="M19" s="49"/>
      <c r="N19" s="49"/>
      <c r="O19" s="49"/>
      <c r="P19" s="49"/>
      <c r="Q19" s="24"/>
      <c r="R19" s="35"/>
      <c r="S19" s="35"/>
      <c r="T19" s="35"/>
      <c r="U19" s="35"/>
      <c r="V19" s="35"/>
      <c r="W19" s="35"/>
      <c r="X19" s="35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0" spans="1:34" ht="12.75">
      <c r="A20" s="29"/>
      <c r="B20" s="18">
        <v>2011</v>
      </c>
      <c r="C20" s="19" t="s">
        <v>6</v>
      </c>
      <c r="D20" s="44"/>
      <c r="E20" s="45"/>
      <c r="F20" s="45"/>
      <c r="G20" s="45"/>
      <c r="H20" s="45"/>
      <c r="I20" s="45"/>
      <c r="J20" s="41"/>
      <c r="K20" s="49"/>
      <c r="L20" s="49"/>
      <c r="M20" s="49"/>
      <c r="N20" s="49"/>
      <c r="O20" s="49"/>
      <c r="P20" s="49"/>
      <c r="Q20" s="24"/>
      <c r="R20" s="35"/>
      <c r="S20" s="35"/>
      <c r="T20" s="35"/>
      <c r="U20" s="35"/>
      <c r="V20" s="35"/>
      <c r="W20" s="35"/>
      <c r="X20" s="35"/>
      <c r="Y20" s="42"/>
      <c r="Z20" s="42"/>
      <c r="AA20" s="42"/>
      <c r="AB20" s="42"/>
      <c r="AC20" s="42"/>
      <c r="AD20" s="42"/>
      <c r="AE20" s="42"/>
      <c r="AF20" s="42"/>
      <c r="AG20" s="42"/>
      <c r="AH20" s="43"/>
    </row>
    <row r="21" spans="1:34" ht="12.75">
      <c r="A21" s="29">
        <v>9</v>
      </c>
      <c r="B21" s="18">
        <v>2012</v>
      </c>
      <c r="C21" s="19" t="s">
        <v>12</v>
      </c>
      <c r="D21" s="39"/>
      <c r="E21" s="40"/>
      <c r="F21" s="40"/>
      <c r="G21" s="40">
        <v>4</v>
      </c>
      <c r="H21" s="45"/>
      <c r="I21" s="45"/>
      <c r="J21" s="41"/>
      <c r="K21" s="49"/>
      <c r="L21" s="49"/>
      <c r="M21" s="49"/>
      <c r="N21" s="49"/>
      <c r="O21" s="49"/>
      <c r="P21" s="49"/>
      <c r="Q21" s="24"/>
      <c r="R21" s="35"/>
      <c r="S21" s="35"/>
      <c r="T21" s="35"/>
      <c r="U21" s="35"/>
      <c r="V21" s="35"/>
      <c r="W21" s="35"/>
      <c r="X21" s="35"/>
      <c r="Y21" s="42"/>
      <c r="Z21" s="42"/>
      <c r="AA21" s="42"/>
      <c r="AB21" s="47">
        <v>25</v>
      </c>
      <c r="AC21" s="37"/>
      <c r="AD21" s="37"/>
      <c r="AE21" s="37"/>
      <c r="AF21" s="37"/>
      <c r="AG21" s="37"/>
      <c r="AH21" s="46"/>
    </row>
    <row r="22" spans="1:34" ht="12.75">
      <c r="A22" s="29"/>
      <c r="B22" s="18">
        <v>2012</v>
      </c>
      <c r="C22" s="19" t="s">
        <v>11</v>
      </c>
      <c r="D22" s="39"/>
      <c r="E22" s="40"/>
      <c r="F22" s="40"/>
      <c r="G22" s="40"/>
      <c r="H22" s="40">
        <v>5</v>
      </c>
      <c r="I22" s="45"/>
      <c r="J22" s="41"/>
      <c r="K22" s="49"/>
      <c r="L22" s="49"/>
      <c r="M22" s="49"/>
      <c r="N22" s="49"/>
      <c r="O22" s="49"/>
      <c r="P22" s="49"/>
      <c r="Q22" s="24"/>
      <c r="R22" s="35"/>
      <c r="S22" s="32">
        <v>16</v>
      </c>
      <c r="T22" s="36"/>
      <c r="U22" s="36"/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46"/>
    </row>
    <row r="23" spans="1:34" ht="12.75">
      <c r="A23" s="29"/>
      <c r="B23" s="18">
        <v>2012</v>
      </c>
      <c r="C23" s="19" t="s">
        <v>6</v>
      </c>
      <c r="D23" s="44"/>
      <c r="E23" s="45"/>
      <c r="F23" s="45"/>
      <c r="G23" s="45"/>
      <c r="H23" s="45"/>
      <c r="I23" s="45"/>
      <c r="J23" s="41"/>
      <c r="K23" s="49"/>
      <c r="L23" s="49"/>
      <c r="M23" s="49"/>
      <c r="N23" s="49"/>
      <c r="O23" s="49"/>
      <c r="P23" s="49"/>
      <c r="Q23" s="24"/>
      <c r="R23" s="35"/>
      <c r="S23" s="35"/>
      <c r="T23" s="35"/>
      <c r="U23" s="35"/>
      <c r="V23" s="32">
        <v>19</v>
      </c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46"/>
    </row>
    <row r="24" spans="1:34" ht="12.75">
      <c r="A24" s="29">
        <v>10</v>
      </c>
      <c r="B24" s="18">
        <v>2013</v>
      </c>
      <c r="C24" s="19" t="s">
        <v>10</v>
      </c>
      <c r="D24" s="39"/>
      <c r="E24" s="40"/>
      <c r="F24" s="40">
        <v>3</v>
      </c>
      <c r="G24" s="45"/>
      <c r="H24" s="45"/>
      <c r="I24" s="45"/>
      <c r="J24" s="41"/>
      <c r="K24" s="49"/>
      <c r="L24" s="49"/>
      <c r="M24" s="49"/>
      <c r="N24" s="49"/>
      <c r="O24" s="49"/>
      <c r="P24" s="49"/>
      <c r="Q24" s="24"/>
      <c r="R24" s="35"/>
      <c r="S24" s="35"/>
      <c r="T24" s="35"/>
      <c r="U24" s="35"/>
      <c r="V24" s="35"/>
      <c r="W24" s="35"/>
      <c r="X24" s="35"/>
      <c r="Y24" s="42"/>
      <c r="Z24" s="42"/>
      <c r="AA24" s="42"/>
      <c r="AB24" s="42"/>
      <c r="AC24" s="42"/>
      <c r="AD24" s="42"/>
      <c r="AE24" s="42"/>
      <c r="AF24" s="42"/>
      <c r="AG24" s="42"/>
      <c r="AH24" s="43"/>
    </row>
    <row r="25" spans="1:34" ht="12.75">
      <c r="A25" s="29"/>
      <c r="B25" s="18">
        <v>2013</v>
      </c>
      <c r="C25" s="19" t="s">
        <v>11</v>
      </c>
      <c r="D25" s="39"/>
      <c r="E25" s="40"/>
      <c r="F25" s="40"/>
      <c r="G25" s="40"/>
      <c r="H25" s="40"/>
      <c r="I25" s="40"/>
      <c r="J25" s="48"/>
      <c r="K25" s="23"/>
      <c r="L25" s="23"/>
      <c r="M25" s="23"/>
      <c r="N25" s="23"/>
      <c r="O25" s="23"/>
      <c r="P25" s="23">
        <v>13</v>
      </c>
      <c r="Q25" s="24"/>
      <c r="R25" s="35"/>
      <c r="S25" s="35"/>
      <c r="T25" s="35"/>
      <c r="U25" s="35"/>
      <c r="V25" s="35"/>
      <c r="W25" s="35"/>
      <c r="X25" s="35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12.75">
      <c r="A26" s="29"/>
      <c r="B26" s="18">
        <v>2013</v>
      </c>
      <c r="C26" s="19" t="s">
        <v>6</v>
      </c>
      <c r="D26" s="50"/>
      <c r="E26" s="51"/>
      <c r="F26" s="51"/>
      <c r="G26" s="51"/>
      <c r="H26" s="51"/>
      <c r="I26" s="51"/>
      <c r="J26" s="9"/>
      <c r="K26" s="24"/>
      <c r="L26" s="24"/>
      <c r="M26" s="24"/>
      <c r="N26" s="24"/>
      <c r="O26" s="24"/>
      <c r="P26" s="24"/>
      <c r="Q26" s="24"/>
      <c r="R26" s="35"/>
      <c r="S26" s="52"/>
      <c r="T26" s="53"/>
      <c r="U26" s="53"/>
      <c r="V26" s="53"/>
      <c r="W26" s="53"/>
      <c r="X26" s="53"/>
      <c r="Y26" s="54"/>
      <c r="Z26" s="54"/>
      <c r="AA26" s="47">
        <v>24</v>
      </c>
      <c r="AB26" s="55"/>
      <c r="AC26" s="55"/>
      <c r="AD26" s="55"/>
      <c r="AE26" s="55"/>
      <c r="AF26" s="55"/>
      <c r="AG26" s="55"/>
      <c r="AH26" s="56"/>
    </row>
    <row r="27" spans="1:34" ht="12.75">
      <c r="A27" s="57"/>
      <c r="B27" s="58"/>
      <c r="C27" s="59"/>
      <c r="D27" s="13">
        <v>1</v>
      </c>
      <c r="E27" s="13">
        <v>2</v>
      </c>
      <c r="F27" s="13">
        <v>3</v>
      </c>
      <c r="G27" s="13">
        <v>4</v>
      </c>
      <c r="H27" s="13">
        <v>5</v>
      </c>
      <c r="I27" s="13">
        <v>6</v>
      </c>
      <c r="J27" s="11">
        <v>7</v>
      </c>
      <c r="K27" s="14">
        <v>8</v>
      </c>
      <c r="L27" s="14">
        <v>9</v>
      </c>
      <c r="M27" s="15">
        <v>10</v>
      </c>
      <c r="N27" s="14">
        <v>11</v>
      </c>
      <c r="O27" s="14">
        <v>12</v>
      </c>
      <c r="P27" s="14">
        <v>13</v>
      </c>
      <c r="Q27" s="16">
        <v>14</v>
      </c>
      <c r="R27" s="14">
        <v>15</v>
      </c>
      <c r="S27" s="14">
        <v>16</v>
      </c>
      <c r="T27" s="14">
        <v>17</v>
      </c>
      <c r="U27" s="14">
        <v>18</v>
      </c>
      <c r="V27" s="14">
        <v>19</v>
      </c>
      <c r="W27" s="15">
        <v>20</v>
      </c>
      <c r="X27" s="16">
        <v>21</v>
      </c>
      <c r="Y27" s="13">
        <v>22</v>
      </c>
      <c r="Z27" s="13">
        <v>23</v>
      </c>
      <c r="AA27" s="13">
        <v>24</v>
      </c>
      <c r="AB27" s="13">
        <v>25</v>
      </c>
      <c r="AC27" s="13">
        <v>26</v>
      </c>
      <c r="AD27" s="13">
        <v>27</v>
      </c>
      <c r="AE27" s="11">
        <v>28</v>
      </c>
      <c r="AF27" s="13">
        <v>29</v>
      </c>
      <c r="AG27" s="17">
        <v>30</v>
      </c>
      <c r="AH27" s="17">
        <v>31</v>
      </c>
    </row>
    <row r="28" spans="4:34" ht="12">
      <c r="D28" s="5"/>
      <c r="AH28" s="5"/>
    </row>
    <row r="29" spans="4:34" ht="12.75" customHeight="1">
      <c r="D29" s="60" t="s">
        <v>13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/>
      <c r="Q29" s="61"/>
      <c r="AH29" s="5"/>
    </row>
    <row r="30" spans="4:34" ht="12">
      <c r="D30" s="42"/>
      <c r="E30" s="2"/>
      <c r="F30" s="2"/>
      <c r="G30" s="2"/>
      <c r="H30" s="2"/>
      <c r="I30" s="2"/>
      <c r="J30" s="2"/>
      <c r="K30" s="2"/>
      <c r="L30" s="2"/>
      <c r="M30" s="62"/>
      <c r="N30" s="42"/>
      <c r="AH30" s="5"/>
    </row>
    <row r="31" spans="4:34" ht="12.75" customHeight="1">
      <c r="D31" s="63" t="s">
        <v>14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ht="12"/>
    <row r="33" spans="4:23" ht="12" customHeight="1">
      <c r="D33" s="64" t="s">
        <v>15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</sheetData>
  <sheetProtection selectLockedCells="1" selectUnlockedCells="1"/>
  <autoFilter ref="B2:C26"/>
  <mergeCells count="12">
    <mergeCell ref="D1:AH1"/>
    <mergeCell ref="A4:A5"/>
    <mergeCell ref="A6:A7"/>
    <mergeCell ref="A8:A10"/>
    <mergeCell ref="A12:A13"/>
    <mergeCell ref="A14:A16"/>
    <mergeCell ref="A17:A20"/>
    <mergeCell ref="A21:A23"/>
    <mergeCell ref="A24:A26"/>
    <mergeCell ref="D29:N29"/>
    <mergeCell ref="D31:N31"/>
    <mergeCell ref="D33:W35"/>
  </mergeCells>
  <printOptions/>
  <pageMargins left="0.6069444444444444" right="0.18263888888888888" top="0.4097222222222222" bottom="0.05694444444444444" header="0.17222222222222222" footer="0.5118055555555555"/>
  <pageSetup firstPageNumber="1" useFirstPageNumber="1" horizontalDpi="300" verticalDpi="300" orientation="landscape" paperSize="9" scale="86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140" zoomScaleNormal="140" workbookViewId="0" topLeftCell="A1">
      <pane ySplit="7" topLeftCell="A8" activePane="bottomLeft" state="frozen"/>
      <selection pane="topLeft" activeCell="A1" sqref="A1"/>
      <selection pane="bottomLeft" activeCell="E50" sqref="E50"/>
    </sheetView>
  </sheetViews>
  <sheetFormatPr defaultColWidth="11.421875" defaultRowHeight="12.75" outlineLevelCol="2"/>
  <cols>
    <col min="1" max="1" width="7.00390625" style="2" customWidth="1"/>
    <col min="2" max="2" width="11.7109375" style="3" customWidth="1"/>
    <col min="3" max="3" width="14.8515625" style="2" customWidth="1" outlineLevel="2"/>
    <col min="4" max="4" width="4.8515625" style="65" customWidth="1" outlineLevel="2"/>
    <col min="5" max="5" width="11.421875" style="66" customWidth="1" outlineLevel="1"/>
    <col min="6" max="6" width="4.8515625" style="65" customWidth="1" outlineLevel="1"/>
    <col min="7" max="7" width="17.140625" style="2" customWidth="1" outlineLevel="1"/>
    <col min="8" max="8" width="4.8515625" style="65" customWidth="1" outlineLevel="1"/>
    <col min="9" max="9" width="8.8515625" style="66" customWidth="1" outlineLevel="2"/>
    <col min="10" max="10" width="4.8515625" style="65" customWidth="1" outlineLevel="2"/>
    <col min="11" max="11" width="14.8515625" style="2" customWidth="1" outlineLevel="2"/>
    <col min="12" max="12" width="4.8515625" style="65" customWidth="1" outlineLevel="2"/>
    <col min="13" max="13" width="10.421875" style="65" customWidth="1" outlineLevel="1"/>
    <col min="14" max="14" width="6.28125" style="65" customWidth="1" outlineLevel="1"/>
    <col min="15" max="15" width="10.8515625" style="65" customWidth="1" outlineLevel="1"/>
    <col min="16" max="16" width="14.00390625" style="65" customWidth="1" outlineLevel="1"/>
    <col min="17" max="16384" width="11.57421875" style="3" customWidth="1"/>
  </cols>
  <sheetData>
    <row r="1" spans="1:19" s="70" customFormat="1" ht="23.25" customHeight="1">
      <c r="A1" s="67" t="s">
        <v>16</v>
      </c>
      <c r="B1" s="67"/>
      <c r="C1" s="67" t="s">
        <v>17</v>
      </c>
      <c r="D1" s="67"/>
      <c r="E1" s="67"/>
      <c r="F1" s="67"/>
      <c r="G1" s="67"/>
      <c r="H1" s="67"/>
      <c r="I1" s="67"/>
      <c r="J1" s="67"/>
      <c r="K1" s="67"/>
      <c r="L1" s="67"/>
      <c r="M1" s="68" t="s">
        <v>18</v>
      </c>
      <c r="N1" s="68"/>
      <c r="O1" s="68"/>
      <c r="P1" s="68"/>
      <c r="Q1" s="69"/>
      <c r="R1" s="69"/>
      <c r="S1" s="69"/>
    </row>
    <row r="2" spans="1:19" s="78" customFormat="1" ht="12.75" customHeight="1">
      <c r="A2" s="71"/>
      <c r="B2" s="72"/>
      <c r="C2" s="73"/>
      <c r="D2" s="74"/>
      <c r="E2" s="75" t="s">
        <v>19</v>
      </c>
      <c r="F2" s="76">
        <f>ROUND(F5/(F5+F6)*100,0)</f>
        <v>68</v>
      </c>
      <c r="G2" s="75" t="s">
        <v>20</v>
      </c>
      <c r="H2" s="77">
        <f>ROUND(H5/(H5+H6),2)</f>
        <v>0.6</v>
      </c>
      <c r="I2" s="74"/>
      <c r="J2" s="74"/>
      <c r="K2" s="74"/>
      <c r="L2" s="74"/>
      <c r="M2" s="75" t="s">
        <v>21</v>
      </c>
      <c r="N2" s="75"/>
      <c r="O2" s="76">
        <f>ROUND(AVERAGE(O8:O500),0)</f>
        <v>23</v>
      </c>
      <c r="P2" s="76">
        <f>ROUND(AVERAGE(P8:P500),0)</f>
        <v>54</v>
      </c>
      <c r="Q2"/>
      <c r="R2"/>
      <c r="S2"/>
    </row>
    <row r="3" spans="1:16" s="78" customFormat="1" ht="12.75" customHeight="1">
      <c r="A3" s="71"/>
      <c r="B3" s="72"/>
      <c r="C3" s="73"/>
      <c r="D3" s="74"/>
      <c r="E3" s="75"/>
      <c r="F3" s="76"/>
      <c r="G3" s="75"/>
      <c r="H3" s="77"/>
      <c r="I3" s="74"/>
      <c r="J3" s="74"/>
      <c r="K3" s="74"/>
      <c r="L3" s="74"/>
      <c r="M3" s="79" t="s">
        <v>22</v>
      </c>
      <c r="N3" s="79"/>
      <c r="O3" s="80">
        <f>ROUND(STDEV(O8:O500),0)</f>
        <v>5</v>
      </c>
      <c r="P3" s="80">
        <f>ROUND(STDEV(P8:P500),0)</f>
        <v>9</v>
      </c>
    </row>
    <row r="4" spans="1:16" s="78" customFormat="1" ht="12.75" customHeight="1">
      <c r="A4" s="81" t="s">
        <v>23</v>
      </c>
      <c r="B4" s="82">
        <v>9</v>
      </c>
      <c r="C4" s="73"/>
      <c r="D4" s="74"/>
      <c r="E4" s="83" t="s">
        <v>24</v>
      </c>
      <c r="F4" s="84">
        <f>ROUND(F2/10,0)</f>
        <v>7</v>
      </c>
      <c r="G4" s="83" t="s">
        <v>24</v>
      </c>
      <c r="H4" s="84">
        <f>ROUND(H2*10,0)</f>
        <v>6</v>
      </c>
      <c r="I4" s="74"/>
      <c r="J4" s="74"/>
      <c r="K4" s="74"/>
      <c r="L4" s="74"/>
      <c r="M4" s="85" t="s">
        <v>25</v>
      </c>
      <c r="N4" s="85"/>
      <c r="O4" s="86">
        <f>MAX(O8:O500)</f>
        <v>33</v>
      </c>
      <c r="P4" s="86">
        <f>MAX(P8:P500)</f>
        <v>75</v>
      </c>
    </row>
    <row r="5" spans="1:16" s="78" customFormat="1" ht="12.75" customHeight="1">
      <c r="A5" s="81" t="s">
        <v>26</v>
      </c>
      <c r="B5" s="82">
        <v>10</v>
      </c>
      <c r="C5" s="87" t="s">
        <v>27</v>
      </c>
      <c r="D5" s="88">
        <f>COUNTIF(C8:C500,"successful")</f>
        <v>19</v>
      </c>
      <c r="E5" s="85" t="s">
        <v>28</v>
      </c>
      <c r="F5" s="86">
        <f>COUNTIF(E8:E500,"new")</f>
        <v>17</v>
      </c>
      <c r="G5" s="85" t="s">
        <v>27</v>
      </c>
      <c r="H5" s="86">
        <f>COUNTIF(G8:G500,"successful")</f>
        <v>24</v>
      </c>
      <c r="I5" s="87" t="s">
        <v>28</v>
      </c>
      <c r="J5" s="88">
        <f>COUNTIF(I8:I500,"new")</f>
        <v>20</v>
      </c>
      <c r="K5" s="87" t="s">
        <v>27</v>
      </c>
      <c r="L5" s="88">
        <f>COUNTIF(K8:K500,"successful")</f>
        <v>18</v>
      </c>
      <c r="M5" s="85" t="s">
        <v>29</v>
      </c>
      <c r="N5" s="85"/>
      <c r="O5" s="86">
        <f>MIN(O8:O500)</f>
        <v>11</v>
      </c>
      <c r="P5" s="86">
        <f>MIN(P8:P500)</f>
        <v>40</v>
      </c>
    </row>
    <row r="6" spans="1:16" s="78" customFormat="1" ht="12.75" customHeight="1">
      <c r="A6" s="89" t="s">
        <v>30</v>
      </c>
      <c r="B6" s="90">
        <f>COUNT(A8:A500)</f>
        <v>40</v>
      </c>
      <c r="C6" s="87" t="s">
        <v>31</v>
      </c>
      <c r="D6" s="88">
        <f>COUNTIF(C8:C500,"unsuccessful")</f>
        <v>11</v>
      </c>
      <c r="E6" s="85" t="s">
        <v>32</v>
      </c>
      <c r="F6" s="86">
        <f>COUNTIF(E8:E500,"same")</f>
        <v>8</v>
      </c>
      <c r="G6" s="85" t="s">
        <v>31</v>
      </c>
      <c r="H6" s="86">
        <f>COUNTIF(G8:G500,"unsuccessful")</f>
        <v>16</v>
      </c>
      <c r="I6" s="87" t="s">
        <v>32</v>
      </c>
      <c r="J6" s="88">
        <f>COUNTIF(I8:I500,"same")</f>
        <v>8</v>
      </c>
      <c r="K6" s="87" t="s">
        <v>31</v>
      </c>
      <c r="L6" s="88">
        <f>COUNTIF(K8:K500,"unsuccessful")</f>
        <v>12</v>
      </c>
      <c r="M6" s="75" t="s">
        <v>33</v>
      </c>
      <c r="N6" s="75"/>
      <c r="O6" s="76">
        <f>COUNT(O8:O500)</f>
        <v>21</v>
      </c>
      <c r="P6" s="76">
        <f>COUNT(P8:P500)</f>
        <v>21</v>
      </c>
    </row>
    <row r="7" spans="1:16" s="96" customFormat="1" ht="27" customHeight="1">
      <c r="A7" s="91" t="s">
        <v>2</v>
      </c>
      <c r="B7" s="91" t="s">
        <v>3</v>
      </c>
      <c r="C7" s="92" t="s">
        <v>34</v>
      </c>
      <c r="D7" s="93" t="s">
        <v>35</v>
      </c>
      <c r="E7" s="94" t="s">
        <v>36</v>
      </c>
      <c r="F7" s="95" t="s">
        <v>35</v>
      </c>
      <c r="G7" s="94" t="s">
        <v>37</v>
      </c>
      <c r="H7" s="95" t="s">
        <v>35</v>
      </c>
      <c r="I7" s="92" t="s">
        <v>38</v>
      </c>
      <c r="J7" s="93" t="s">
        <v>35</v>
      </c>
      <c r="K7" s="92" t="s">
        <v>39</v>
      </c>
      <c r="L7" s="93" t="s">
        <v>35</v>
      </c>
      <c r="M7" s="94" t="s">
        <v>40</v>
      </c>
      <c r="N7" s="95" t="s">
        <v>35</v>
      </c>
      <c r="O7" s="94" t="s">
        <v>41</v>
      </c>
      <c r="P7" s="94" t="s">
        <v>42</v>
      </c>
    </row>
    <row r="8" spans="1:17" ht="12.75">
      <c r="A8" s="97">
        <v>2004</v>
      </c>
      <c r="B8" s="98" t="s">
        <v>4</v>
      </c>
      <c r="C8" s="99" t="s">
        <v>43</v>
      </c>
      <c r="D8" s="100"/>
      <c r="E8" s="101" t="s">
        <v>43</v>
      </c>
      <c r="F8" s="102"/>
      <c r="G8" s="103" t="s">
        <v>44</v>
      </c>
      <c r="H8" s="102"/>
      <c r="I8" s="104" t="s">
        <v>45</v>
      </c>
      <c r="J8" s="100"/>
      <c r="K8" s="99" t="s">
        <v>44</v>
      </c>
      <c r="L8" s="100"/>
      <c r="M8" s="105" t="s">
        <v>46</v>
      </c>
      <c r="N8" s="102"/>
      <c r="O8" s="105">
        <v>27</v>
      </c>
      <c r="P8" s="105">
        <v>70</v>
      </c>
      <c r="Q8"/>
    </row>
    <row r="9" spans="1:16" ht="12.75">
      <c r="A9" s="106">
        <v>2005</v>
      </c>
      <c r="B9" s="98" t="s">
        <v>4</v>
      </c>
      <c r="C9" s="99" t="s">
        <v>44</v>
      </c>
      <c r="D9" s="100"/>
      <c r="E9" s="101" t="s">
        <v>45</v>
      </c>
      <c r="F9" s="102"/>
      <c r="G9" s="103" t="s">
        <v>44</v>
      </c>
      <c r="H9" s="102"/>
      <c r="I9" s="104" t="s">
        <v>47</v>
      </c>
      <c r="J9" s="100"/>
      <c r="K9" s="99" t="s">
        <v>44</v>
      </c>
      <c r="L9" s="100"/>
      <c r="M9" s="105" t="s">
        <v>46</v>
      </c>
      <c r="N9" s="102"/>
      <c r="O9" s="105">
        <v>23</v>
      </c>
      <c r="P9" s="105">
        <v>50</v>
      </c>
    </row>
    <row r="10" spans="1:16" ht="12.75">
      <c r="A10" s="106">
        <v>2005</v>
      </c>
      <c r="B10" s="107" t="s">
        <v>5</v>
      </c>
      <c r="C10" s="99" t="s">
        <v>43</v>
      </c>
      <c r="D10" s="100"/>
      <c r="E10" s="101" t="s">
        <v>43</v>
      </c>
      <c r="F10" s="102"/>
      <c r="G10" s="103" t="s">
        <v>44</v>
      </c>
      <c r="H10" s="102"/>
      <c r="I10" s="104" t="s">
        <v>45</v>
      </c>
      <c r="J10" s="100"/>
      <c r="K10" s="99" t="s">
        <v>48</v>
      </c>
      <c r="L10" s="100"/>
      <c r="M10" s="105" t="s">
        <v>46</v>
      </c>
      <c r="N10" s="102"/>
      <c r="O10" s="105">
        <v>28</v>
      </c>
      <c r="P10" s="105">
        <v>55</v>
      </c>
    </row>
    <row r="11" spans="1:16" ht="12.75">
      <c r="A11" s="108">
        <v>2006</v>
      </c>
      <c r="B11" s="98" t="s">
        <v>4</v>
      </c>
      <c r="C11" s="99" t="s">
        <v>44</v>
      </c>
      <c r="D11" s="100"/>
      <c r="E11" s="101" t="s">
        <v>47</v>
      </c>
      <c r="F11" s="102"/>
      <c r="G11" s="103" t="s">
        <v>44</v>
      </c>
      <c r="H11" s="102"/>
      <c r="I11" s="104" t="s">
        <v>45</v>
      </c>
      <c r="J11" s="100" t="s">
        <v>49</v>
      </c>
      <c r="K11" s="99" t="s">
        <v>48</v>
      </c>
      <c r="L11" s="100"/>
      <c r="M11" s="105" t="s">
        <v>46</v>
      </c>
      <c r="N11" s="102"/>
      <c r="O11" s="105" t="s">
        <v>50</v>
      </c>
      <c r="P11" s="105" t="s">
        <v>50</v>
      </c>
    </row>
    <row r="12" spans="1:18" ht="12.75">
      <c r="A12" s="108">
        <v>2006</v>
      </c>
      <c r="B12" s="107" t="s">
        <v>5</v>
      </c>
      <c r="C12" s="99" t="s">
        <v>44</v>
      </c>
      <c r="D12" s="100"/>
      <c r="E12" s="101" t="s">
        <v>45</v>
      </c>
      <c r="F12" s="102"/>
      <c r="G12" s="103" t="s">
        <v>48</v>
      </c>
      <c r="H12" s="102"/>
      <c r="I12" s="104" t="s">
        <v>43</v>
      </c>
      <c r="J12" s="100"/>
      <c r="K12" s="100" t="s">
        <v>44</v>
      </c>
      <c r="L12" s="100"/>
      <c r="M12" s="105" t="s">
        <v>43</v>
      </c>
      <c r="N12" s="102"/>
      <c r="O12" s="105" t="s">
        <v>50</v>
      </c>
      <c r="P12" s="105" t="s">
        <v>50</v>
      </c>
      <c r="R12" s="109"/>
    </row>
    <row r="13" spans="1:16" ht="12.75">
      <c r="A13" s="108">
        <v>2006</v>
      </c>
      <c r="B13" s="110" t="s">
        <v>7</v>
      </c>
      <c r="C13" s="99" t="s">
        <v>43</v>
      </c>
      <c r="D13" s="100"/>
      <c r="E13" s="101" t="s">
        <v>43</v>
      </c>
      <c r="F13" s="102"/>
      <c r="G13" s="103" t="s">
        <v>44</v>
      </c>
      <c r="H13" s="102"/>
      <c r="I13" s="104" t="s">
        <v>43</v>
      </c>
      <c r="J13" s="100" t="s">
        <v>51</v>
      </c>
      <c r="K13" s="111" t="s">
        <v>44</v>
      </c>
      <c r="L13" s="100"/>
      <c r="M13" s="105" t="s">
        <v>43</v>
      </c>
      <c r="N13" s="102"/>
      <c r="O13" s="105" t="s">
        <v>50</v>
      </c>
      <c r="P13" s="105" t="s">
        <v>50</v>
      </c>
    </row>
    <row r="14" spans="1:16" ht="15">
      <c r="A14" s="108">
        <v>2006</v>
      </c>
      <c r="B14" s="112" t="s">
        <v>6</v>
      </c>
      <c r="C14" s="99" t="s">
        <v>43</v>
      </c>
      <c r="D14" s="100"/>
      <c r="E14" s="101" t="s">
        <v>43</v>
      </c>
      <c r="F14" s="102"/>
      <c r="G14" s="103" t="s">
        <v>44</v>
      </c>
      <c r="H14" s="102"/>
      <c r="I14" s="104" t="s">
        <v>47</v>
      </c>
      <c r="J14" s="100"/>
      <c r="K14" s="111" t="s">
        <v>44</v>
      </c>
      <c r="L14" s="100"/>
      <c r="M14" s="105" t="s">
        <v>46</v>
      </c>
      <c r="N14" s="102"/>
      <c r="O14" s="105">
        <v>24</v>
      </c>
      <c r="P14" s="105">
        <v>45</v>
      </c>
    </row>
    <row r="15" spans="1:16" ht="12.75">
      <c r="A15" s="113">
        <v>2007</v>
      </c>
      <c r="B15" s="98" t="s">
        <v>4</v>
      </c>
      <c r="C15" s="99" t="s">
        <v>44</v>
      </c>
      <c r="D15" s="100"/>
      <c r="E15" s="101" t="s">
        <v>45</v>
      </c>
      <c r="F15" s="102" t="s">
        <v>49</v>
      </c>
      <c r="G15" s="103" t="s">
        <v>48</v>
      </c>
      <c r="H15" s="102"/>
      <c r="I15" s="104" t="s">
        <v>45</v>
      </c>
      <c r="J15" s="100"/>
      <c r="K15" s="99" t="s">
        <v>43</v>
      </c>
      <c r="L15" s="100"/>
      <c r="M15" s="105" t="s">
        <v>43</v>
      </c>
      <c r="N15" s="102" t="s">
        <v>52</v>
      </c>
      <c r="O15" s="105" t="s">
        <v>50</v>
      </c>
      <c r="P15" s="105" t="s">
        <v>50</v>
      </c>
    </row>
    <row r="16" spans="1:16" ht="12.75">
      <c r="A16" s="113">
        <v>2007</v>
      </c>
      <c r="B16" s="107" t="s">
        <v>5</v>
      </c>
      <c r="C16" s="99" t="s">
        <v>48</v>
      </c>
      <c r="D16" s="100"/>
      <c r="E16" s="101" t="s">
        <v>43</v>
      </c>
      <c r="F16" s="102"/>
      <c r="G16" s="103" t="s">
        <v>44</v>
      </c>
      <c r="H16" s="102"/>
      <c r="I16" s="104" t="s">
        <v>43</v>
      </c>
      <c r="J16" s="100"/>
      <c r="K16" s="99" t="s">
        <v>43</v>
      </c>
      <c r="L16" s="100"/>
      <c r="M16" s="105" t="s">
        <v>46</v>
      </c>
      <c r="N16" s="102"/>
      <c r="O16" s="105">
        <v>33</v>
      </c>
      <c r="P16" s="105">
        <v>65</v>
      </c>
    </row>
    <row r="17" spans="1:16" ht="12.75">
      <c r="A17" s="113">
        <v>2007</v>
      </c>
      <c r="B17" s="110" t="s">
        <v>7</v>
      </c>
      <c r="C17" s="99" t="s">
        <v>44</v>
      </c>
      <c r="D17" s="100"/>
      <c r="E17" s="101" t="s">
        <v>43</v>
      </c>
      <c r="F17" s="102" t="s">
        <v>51</v>
      </c>
      <c r="G17" s="103" t="s">
        <v>44</v>
      </c>
      <c r="H17" s="102"/>
      <c r="I17" s="104" t="s">
        <v>45</v>
      </c>
      <c r="J17" s="100"/>
      <c r="K17" s="99" t="s">
        <v>48</v>
      </c>
      <c r="L17" s="100"/>
      <c r="M17" s="105" t="s">
        <v>46</v>
      </c>
      <c r="N17" s="102"/>
      <c r="O17" s="105">
        <v>17</v>
      </c>
      <c r="P17" s="105">
        <v>40</v>
      </c>
    </row>
    <row r="18" spans="1:16" ht="12.75">
      <c r="A18" s="113">
        <v>2007</v>
      </c>
      <c r="B18" s="112" t="s">
        <v>6</v>
      </c>
      <c r="C18" s="99" t="s">
        <v>44</v>
      </c>
      <c r="D18" s="100"/>
      <c r="E18" s="101" t="s">
        <v>47</v>
      </c>
      <c r="F18" s="102"/>
      <c r="G18" s="103" t="s">
        <v>44</v>
      </c>
      <c r="H18" s="102"/>
      <c r="I18" s="104" t="s">
        <v>45</v>
      </c>
      <c r="J18" s="100"/>
      <c r="K18" s="99" t="s">
        <v>48</v>
      </c>
      <c r="L18" s="100"/>
      <c r="M18" s="105" t="s">
        <v>46</v>
      </c>
      <c r="N18" s="102"/>
      <c r="O18" s="105" t="s">
        <v>50</v>
      </c>
      <c r="P18" s="105" t="s">
        <v>50</v>
      </c>
    </row>
    <row r="19" spans="1:16" ht="12.75">
      <c r="A19" s="114">
        <v>2008</v>
      </c>
      <c r="B19" s="115" t="s">
        <v>8</v>
      </c>
      <c r="C19" s="99" t="s">
        <v>43</v>
      </c>
      <c r="D19" s="100"/>
      <c r="E19" s="101" t="s">
        <v>43</v>
      </c>
      <c r="F19" s="102"/>
      <c r="G19" s="103" t="s">
        <v>48</v>
      </c>
      <c r="H19" s="102" t="s">
        <v>43</v>
      </c>
      <c r="I19" s="104" t="s">
        <v>47</v>
      </c>
      <c r="J19" s="100"/>
      <c r="K19" s="99" t="s">
        <v>48</v>
      </c>
      <c r="L19" s="100"/>
      <c r="M19" s="105" t="s">
        <v>46</v>
      </c>
      <c r="N19" s="102"/>
      <c r="O19" s="105">
        <v>27</v>
      </c>
      <c r="P19" s="105">
        <v>45</v>
      </c>
    </row>
    <row r="20" spans="1:19" ht="12.75">
      <c r="A20" s="114">
        <v>2008</v>
      </c>
      <c r="B20" s="110" t="s">
        <v>7</v>
      </c>
      <c r="C20" s="99" t="s">
        <v>44</v>
      </c>
      <c r="D20" s="100"/>
      <c r="E20" s="101" t="s">
        <v>45</v>
      </c>
      <c r="F20" s="102"/>
      <c r="G20" s="103" t="s">
        <v>48</v>
      </c>
      <c r="H20" s="102"/>
      <c r="I20" s="104" t="s">
        <v>45</v>
      </c>
      <c r="J20" s="100"/>
      <c r="K20" s="99" t="s">
        <v>44</v>
      </c>
      <c r="L20" s="100"/>
      <c r="M20" s="105" t="s">
        <v>46</v>
      </c>
      <c r="N20" s="102"/>
      <c r="O20" s="105">
        <v>15</v>
      </c>
      <c r="P20" s="105">
        <v>50</v>
      </c>
      <c r="S20" s="116"/>
    </row>
    <row r="21" spans="1:16" ht="12.75">
      <c r="A21" s="114">
        <v>2008</v>
      </c>
      <c r="B21" s="112" t="s">
        <v>6</v>
      </c>
      <c r="C21" s="99" t="s">
        <v>44</v>
      </c>
      <c r="D21" s="100"/>
      <c r="E21" s="101" t="s">
        <v>45</v>
      </c>
      <c r="F21" s="102"/>
      <c r="G21" s="103" t="s">
        <v>48</v>
      </c>
      <c r="H21" s="102"/>
      <c r="I21" s="104" t="s">
        <v>43</v>
      </c>
      <c r="J21" s="100"/>
      <c r="K21" s="99" t="s">
        <v>44</v>
      </c>
      <c r="L21" s="100"/>
      <c r="M21" s="105" t="s">
        <v>43</v>
      </c>
      <c r="N21" s="102"/>
      <c r="O21" s="105" t="s">
        <v>50</v>
      </c>
      <c r="P21" s="105" t="s">
        <v>50</v>
      </c>
    </row>
    <row r="22" spans="1:16" ht="12.75">
      <c r="A22" s="117">
        <v>2009</v>
      </c>
      <c r="B22" s="118" t="s">
        <v>9</v>
      </c>
      <c r="C22" s="99" t="s">
        <v>43</v>
      </c>
      <c r="D22" s="100"/>
      <c r="E22" s="101" t="s">
        <v>43</v>
      </c>
      <c r="F22" s="102"/>
      <c r="G22" s="103" t="s">
        <v>48</v>
      </c>
      <c r="H22" s="102"/>
      <c r="I22" s="104" t="s">
        <v>43</v>
      </c>
      <c r="J22" s="100"/>
      <c r="K22" s="99" t="s">
        <v>44</v>
      </c>
      <c r="L22" s="100"/>
      <c r="M22" s="105" t="s">
        <v>43</v>
      </c>
      <c r="N22" s="102"/>
      <c r="O22" s="105" t="s">
        <v>50</v>
      </c>
      <c r="P22" s="105" t="s">
        <v>50</v>
      </c>
    </row>
    <row r="23" spans="1:18" ht="12.75">
      <c r="A23" s="117">
        <v>2009</v>
      </c>
      <c r="B23" s="115" t="s">
        <v>8</v>
      </c>
      <c r="C23" s="99" t="s">
        <v>48</v>
      </c>
      <c r="D23" s="100" t="s">
        <v>43</v>
      </c>
      <c r="E23" s="101" t="s">
        <v>47</v>
      </c>
      <c r="F23" s="102"/>
      <c r="G23" s="103" t="s">
        <v>48</v>
      </c>
      <c r="H23" s="102"/>
      <c r="I23" s="104" t="s">
        <v>43</v>
      </c>
      <c r="J23" s="100"/>
      <c r="K23" s="99" t="s">
        <v>43</v>
      </c>
      <c r="L23" s="100"/>
      <c r="M23" s="105" t="s">
        <v>46</v>
      </c>
      <c r="N23" s="102"/>
      <c r="O23" s="105" t="s">
        <v>50</v>
      </c>
      <c r="P23" s="105" t="s">
        <v>50</v>
      </c>
      <c r="R23" s="119"/>
    </row>
    <row r="24" spans="1:16" ht="12.75">
      <c r="A24" s="117">
        <v>2009</v>
      </c>
      <c r="B24" s="120" t="s">
        <v>12</v>
      </c>
      <c r="C24" s="99" t="s">
        <v>43</v>
      </c>
      <c r="D24" s="100"/>
      <c r="E24" s="101" t="s">
        <v>43</v>
      </c>
      <c r="F24" s="102"/>
      <c r="G24" s="103" t="s">
        <v>48</v>
      </c>
      <c r="H24" s="102"/>
      <c r="I24" s="104" t="s">
        <v>45</v>
      </c>
      <c r="J24" s="100"/>
      <c r="K24" s="99" t="s">
        <v>48</v>
      </c>
      <c r="L24" s="100"/>
      <c r="M24" s="105" t="s">
        <v>46</v>
      </c>
      <c r="N24" s="102"/>
      <c r="O24" s="105">
        <v>23</v>
      </c>
      <c r="P24" s="105">
        <v>55</v>
      </c>
    </row>
    <row r="25" spans="1:16" ht="12.75">
      <c r="A25" s="117">
        <v>2009</v>
      </c>
      <c r="B25" s="110" t="s">
        <v>7</v>
      </c>
      <c r="C25" s="99" t="s">
        <v>48</v>
      </c>
      <c r="D25" s="100"/>
      <c r="E25" s="101" t="s">
        <v>45</v>
      </c>
      <c r="F25" s="102"/>
      <c r="G25" s="103" t="s">
        <v>44</v>
      </c>
      <c r="H25" s="102"/>
      <c r="I25" s="104" t="s">
        <v>45</v>
      </c>
      <c r="J25" s="100" t="s">
        <v>53</v>
      </c>
      <c r="K25" s="99" t="s">
        <v>44</v>
      </c>
      <c r="L25" s="100"/>
      <c r="M25" s="105" t="s">
        <v>46</v>
      </c>
      <c r="N25" s="102"/>
      <c r="O25" s="105">
        <v>22</v>
      </c>
      <c r="P25" s="105">
        <v>50</v>
      </c>
    </row>
    <row r="26" spans="1:18" ht="12.75">
      <c r="A26" s="117">
        <v>2009</v>
      </c>
      <c r="B26" s="112" t="s">
        <v>6</v>
      </c>
      <c r="C26" s="99" t="s">
        <v>48</v>
      </c>
      <c r="D26" s="100"/>
      <c r="E26" s="101" t="s">
        <v>43</v>
      </c>
      <c r="F26" s="102"/>
      <c r="G26" s="103" t="s">
        <v>44</v>
      </c>
      <c r="H26" s="102"/>
      <c r="I26" s="104" t="s">
        <v>45</v>
      </c>
      <c r="J26" s="100"/>
      <c r="K26" s="99" t="s">
        <v>48</v>
      </c>
      <c r="L26" s="100"/>
      <c r="M26" s="105" t="s">
        <v>46</v>
      </c>
      <c r="N26" s="102"/>
      <c r="O26" s="105">
        <v>11</v>
      </c>
      <c r="P26" s="105">
        <v>45</v>
      </c>
      <c r="R26" s="121"/>
    </row>
    <row r="27" spans="1:16" ht="12.75">
      <c r="A27" s="122">
        <v>2010</v>
      </c>
      <c r="B27" s="118" t="s">
        <v>9</v>
      </c>
      <c r="C27" s="99" t="s">
        <v>48</v>
      </c>
      <c r="D27" s="100"/>
      <c r="E27" s="101" t="s">
        <v>43</v>
      </c>
      <c r="F27" s="102"/>
      <c r="G27" s="103" t="s">
        <v>44</v>
      </c>
      <c r="H27" s="102"/>
      <c r="I27" s="104" t="s">
        <v>45</v>
      </c>
      <c r="J27" s="100"/>
      <c r="K27" s="99" t="s">
        <v>43</v>
      </c>
      <c r="L27" s="100"/>
      <c r="M27" s="105" t="s">
        <v>46</v>
      </c>
      <c r="N27" s="102"/>
      <c r="O27" s="105">
        <v>25</v>
      </c>
      <c r="P27" s="105">
        <v>75</v>
      </c>
    </row>
    <row r="28" spans="1:16" ht="12.75">
      <c r="A28" s="122">
        <v>2010</v>
      </c>
      <c r="B28" s="123" t="s">
        <v>10</v>
      </c>
      <c r="C28" s="99" t="s">
        <v>43</v>
      </c>
      <c r="D28" s="100"/>
      <c r="E28" s="101" t="s">
        <v>43</v>
      </c>
      <c r="F28" s="102"/>
      <c r="G28" s="103" t="s">
        <v>44</v>
      </c>
      <c r="H28" s="102"/>
      <c r="I28" s="104" t="s">
        <v>47</v>
      </c>
      <c r="J28" s="100"/>
      <c r="K28" s="99" t="s">
        <v>44</v>
      </c>
      <c r="L28" s="100"/>
      <c r="M28" s="105" t="s">
        <v>46</v>
      </c>
      <c r="N28" s="102"/>
      <c r="O28" s="105">
        <v>27</v>
      </c>
      <c r="P28" s="105">
        <v>45</v>
      </c>
    </row>
    <row r="29" spans="1:16" ht="12.75">
      <c r="A29" s="122">
        <v>2010</v>
      </c>
      <c r="B29" s="120" t="s">
        <v>12</v>
      </c>
      <c r="C29" s="99" t="s">
        <v>48</v>
      </c>
      <c r="D29" s="100"/>
      <c r="E29" s="101" t="s">
        <v>45</v>
      </c>
      <c r="F29" s="102"/>
      <c r="G29" s="103" t="s">
        <v>48</v>
      </c>
      <c r="H29" s="102"/>
      <c r="I29" s="104" t="s">
        <v>45</v>
      </c>
      <c r="J29" s="100"/>
      <c r="K29" s="99" t="s">
        <v>48</v>
      </c>
      <c r="L29" s="100"/>
      <c r="M29" s="105" t="s">
        <v>46</v>
      </c>
      <c r="N29" s="102"/>
      <c r="O29" s="105">
        <v>25</v>
      </c>
      <c r="P29" s="105">
        <v>50</v>
      </c>
    </row>
    <row r="30" spans="1:16" ht="12.75">
      <c r="A30" s="122">
        <v>2010</v>
      </c>
      <c r="B30" s="110" t="s">
        <v>7</v>
      </c>
      <c r="C30" s="99" t="s">
        <v>44</v>
      </c>
      <c r="D30" s="100"/>
      <c r="E30" s="101" t="s">
        <v>45</v>
      </c>
      <c r="F30" s="102" t="s">
        <v>53</v>
      </c>
      <c r="G30" s="103" t="s">
        <v>44</v>
      </c>
      <c r="H30" s="102"/>
      <c r="I30" s="104" t="s">
        <v>47</v>
      </c>
      <c r="J30" s="100"/>
      <c r="K30" s="99" t="s">
        <v>44</v>
      </c>
      <c r="L30" s="100"/>
      <c r="M30" s="105" t="s">
        <v>46</v>
      </c>
      <c r="N30" s="102"/>
      <c r="O30" s="105">
        <v>14</v>
      </c>
      <c r="P30" s="105">
        <v>50</v>
      </c>
    </row>
    <row r="31" spans="1:16" ht="12.75">
      <c r="A31" s="122">
        <v>2010</v>
      </c>
      <c r="B31" s="112" t="s">
        <v>6</v>
      </c>
      <c r="C31" s="99" t="s">
        <v>44</v>
      </c>
      <c r="D31" s="100"/>
      <c r="E31" s="101" t="s">
        <v>45</v>
      </c>
      <c r="F31" s="102"/>
      <c r="G31" s="103" t="s">
        <v>48</v>
      </c>
      <c r="H31" s="102"/>
      <c r="I31" s="104" t="s">
        <v>43</v>
      </c>
      <c r="J31" s="100"/>
      <c r="K31" s="99" t="s">
        <v>44</v>
      </c>
      <c r="L31" s="100"/>
      <c r="M31" s="105" t="s">
        <v>43</v>
      </c>
      <c r="N31" s="102"/>
      <c r="O31" s="105" t="s">
        <v>50</v>
      </c>
      <c r="P31" s="105" t="s">
        <v>50</v>
      </c>
    </row>
    <row r="32" spans="1:16" ht="12.75">
      <c r="A32" s="124">
        <v>2011</v>
      </c>
      <c r="B32" s="123" t="s">
        <v>10</v>
      </c>
      <c r="C32" s="99" t="s">
        <v>44</v>
      </c>
      <c r="D32" s="100"/>
      <c r="E32" s="101" t="s">
        <v>47</v>
      </c>
      <c r="F32" s="102"/>
      <c r="G32" s="103" t="s">
        <v>44</v>
      </c>
      <c r="H32" s="102"/>
      <c r="I32" s="104" t="s">
        <v>45</v>
      </c>
      <c r="J32" s="100"/>
      <c r="K32" s="99" t="s">
        <v>48</v>
      </c>
      <c r="L32" s="100"/>
      <c r="M32" s="105" t="s">
        <v>46</v>
      </c>
      <c r="N32" s="102"/>
      <c r="O32" s="105" t="s">
        <v>50</v>
      </c>
      <c r="P32" s="105" t="s">
        <v>50</v>
      </c>
    </row>
    <row r="33" spans="1:16" ht="12.75">
      <c r="A33" s="124">
        <v>2011</v>
      </c>
      <c r="B33" s="120" t="s">
        <v>12</v>
      </c>
      <c r="C33" s="99" t="s">
        <v>48</v>
      </c>
      <c r="D33" s="100"/>
      <c r="E33" s="101" t="s">
        <v>45</v>
      </c>
      <c r="F33" s="102"/>
      <c r="G33" s="103" t="s">
        <v>48</v>
      </c>
      <c r="H33" s="102"/>
      <c r="I33" s="104" t="s">
        <v>45</v>
      </c>
      <c r="J33" s="100" t="s">
        <v>54</v>
      </c>
      <c r="K33" s="99" t="s">
        <v>44</v>
      </c>
      <c r="L33" s="100"/>
      <c r="M33" s="105" t="s">
        <v>43</v>
      </c>
      <c r="N33" s="102"/>
      <c r="O33" s="105" t="s">
        <v>50</v>
      </c>
      <c r="P33" s="105" t="s">
        <v>50</v>
      </c>
    </row>
    <row r="34" spans="1:16" ht="12.75">
      <c r="A34" s="124">
        <v>2011</v>
      </c>
      <c r="B34" s="125" t="s">
        <v>11</v>
      </c>
      <c r="C34" s="99" t="s">
        <v>43</v>
      </c>
      <c r="D34" s="100"/>
      <c r="E34" s="101" t="s">
        <v>43</v>
      </c>
      <c r="F34" s="102"/>
      <c r="G34" s="103" t="s">
        <v>44</v>
      </c>
      <c r="H34" s="102"/>
      <c r="I34" s="104" t="s">
        <v>47</v>
      </c>
      <c r="J34" s="100"/>
      <c r="K34" s="99" t="s">
        <v>44</v>
      </c>
      <c r="L34" s="100"/>
      <c r="M34" s="105" t="s">
        <v>46</v>
      </c>
      <c r="N34" s="102"/>
      <c r="O34" s="105">
        <v>29</v>
      </c>
      <c r="P34" s="105">
        <v>50</v>
      </c>
    </row>
    <row r="35" spans="1:16" ht="12.75">
      <c r="A35" s="124">
        <v>2011</v>
      </c>
      <c r="B35" s="110" t="s">
        <v>7</v>
      </c>
      <c r="C35" s="99" t="s">
        <v>44</v>
      </c>
      <c r="D35" s="100"/>
      <c r="E35" s="101" t="s">
        <v>47</v>
      </c>
      <c r="F35" s="102"/>
      <c r="G35" s="103" t="s">
        <v>44</v>
      </c>
      <c r="H35" s="102"/>
      <c r="I35" s="104" t="s">
        <v>45</v>
      </c>
      <c r="J35" s="100"/>
      <c r="K35" s="99" t="s">
        <v>48</v>
      </c>
      <c r="L35" s="100"/>
      <c r="M35" s="105" t="s">
        <v>46</v>
      </c>
      <c r="N35" s="102"/>
      <c r="O35" s="105" t="s">
        <v>50</v>
      </c>
      <c r="P35" s="105" t="s">
        <v>50</v>
      </c>
    </row>
    <row r="36" spans="1:16" ht="13.5">
      <c r="A36" s="124">
        <v>2011</v>
      </c>
      <c r="B36" s="112" t="s">
        <v>6</v>
      </c>
      <c r="C36" s="99" t="s">
        <v>48</v>
      </c>
      <c r="D36" s="100"/>
      <c r="E36" s="101" t="s">
        <v>43</v>
      </c>
      <c r="F36" s="102"/>
      <c r="G36" s="103" t="s">
        <v>44</v>
      </c>
      <c r="H36" s="102"/>
      <c r="I36" s="104" t="s">
        <v>47</v>
      </c>
      <c r="J36" s="100"/>
      <c r="K36" s="99" t="s">
        <v>44</v>
      </c>
      <c r="L36" s="100" t="s">
        <v>43</v>
      </c>
      <c r="M36" s="105" t="s">
        <v>46</v>
      </c>
      <c r="N36" s="102"/>
      <c r="O36" s="105">
        <v>24</v>
      </c>
      <c r="P36" s="105">
        <v>65</v>
      </c>
    </row>
    <row r="37" spans="1:16" ht="12.75">
      <c r="A37" s="126">
        <v>2012</v>
      </c>
      <c r="B37" s="118" t="s">
        <v>9</v>
      </c>
      <c r="C37" s="99" t="s">
        <v>43</v>
      </c>
      <c r="D37" s="100"/>
      <c r="E37" s="101" t="s">
        <v>43</v>
      </c>
      <c r="F37" s="102"/>
      <c r="G37" s="103" t="s">
        <v>48</v>
      </c>
      <c r="H37" s="102"/>
      <c r="I37" s="104" t="s">
        <v>45</v>
      </c>
      <c r="J37" s="100"/>
      <c r="K37" s="99" t="s">
        <v>43</v>
      </c>
      <c r="L37" s="100"/>
      <c r="M37" s="105" t="s">
        <v>46</v>
      </c>
      <c r="N37" s="102"/>
      <c r="O37" s="105" t="s">
        <v>43</v>
      </c>
      <c r="P37" s="105" t="s">
        <v>43</v>
      </c>
    </row>
    <row r="38" spans="1:16" ht="12.75">
      <c r="A38" s="126">
        <v>2012</v>
      </c>
      <c r="B38" s="123" t="s">
        <v>10</v>
      </c>
      <c r="C38" s="99" t="s">
        <v>44</v>
      </c>
      <c r="D38" s="100"/>
      <c r="E38" s="101" t="s">
        <v>45</v>
      </c>
      <c r="F38" s="102"/>
      <c r="G38" s="103" t="s">
        <v>48</v>
      </c>
      <c r="H38" s="102"/>
      <c r="I38" s="104" t="s">
        <v>45</v>
      </c>
      <c r="J38" s="100" t="s">
        <v>55</v>
      </c>
      <c r="K38" s="99" t="s">
        <v>44</v>
      </c>
      <c r="L38" s="100"/>
      <c r="M38" s="105" t="s">
        <v>43</v>
      </c>
      <c r="N38" s="102" t="s">
        <v>52</v>
      </c>
      <c r="O38" s="105" t="s">
        <v>50</v>
      </c>
      <c r="P38" s="105" t="s">
        <v>50</v>
      </c>
    </row>
    <row r="39" spans="1:16" ht="12.75">
      <c r="A39" s="126">
        <v>2012</v>
      </c>
      <c r="B39" s="120" t="s">
        <v>12</v>
      </c>
      <c r="C39" s="99" t="s">
        <v>48</v>
      </c>
      <c r="D39" s="100"/>
      <c r="E39" s="101" t="s">
        <v>45</v>
      </c>
      <c r="F39" s="102" t="s">
        <v>54</v>
      </c>
      <c r="G39" s="103" t="s">
        <v>44</v>
      </c>
      <c r="H39" s="102"/>
      <c r="I39" s="104" t="s">
        <v>45</v>
      </c>
      <c r="J39" s="100"/>
      <c r="K39" s="99" t="s">
        <v>48</v>
      </c>
      <c r="L39" s="100"/>
      <c r="M39" s="105" t="s">
        <v>46</v>
      </c>
      <c r="N39" s="102"/>
      <c r="O39" s="105" t="s">
        <v>50</v>
      </c>
      <c r="P39" s="105" t="s">
        <v>50</v>
      </c>
    </row>
    <row r="40" spans="1:16" ht="12.75">
      <c r="A40" s="126">
        <v>2012</v>
      </c>
      <c r="B40" s="125" t="s">
        <v>11</v>
      </c>
      <c r="C40" s="99" t="s">
        <v>44</v>
      </c>
      <c r="D40" s="100"/>
      <c r="E40" s="101" t="s">
        <v>47</v>
      </c>
      <c r="F40" s="102"/>
      <c r="G40" s="103" t="s">
        <v>44</v>
      </c>
      <c r="H40" s="102"/>
      <c r="I40" s="104" t="s">
        <v>47</v>
      </c>
      <c r="J40" s="100"/>
      <c r="K40" s="99" t="s">
        <v>44</v>
      </c>
      <c r="L40" s="100"/>
      <c r="M40" s="105" t="s">
        <v>46</v>
      </c>
      <c r="N40" s="102"/>
      <c r="O40" s="105" t="s">
        <v>50</v>
      </c>
      <c r="P40" s="105" t="s">
        <v>50</v>
      </c>
    </row>
    <row r="41" spans="1:16" ht="12.75">
      <c r="A41" s="126">
        <v>2012</v>
      </c>
      <c r="B41" s="110" t="s">
        <v>7</v>
      </c>
      <c r="C41" s="99" t="s">
        <v>44</v>
      </c>
      <c r="D41" s="100"/>
      <c r="E41" s="101" t="s">
        <v>45</v>
      </c>
      <c r="F41" s="102"/>
      <c r="G41" s="103" t="s">
        <v>48</v>
      </c>
      <c r="H41" s="102"/>
      <c r="I41" s="104" t="s">
        <v>45</v>
      </c>
      <c r="J41" s="100"/>
      <c r="K41" s="99" t="s">
        <v>48</v>
      </c>
      <c r="L41" s="100"/>
      <c r="M41" s="105" t="s">
        <v>46</v>
      </c>
      <c r="N41" s="102"/>
      <c r="O41" s="105">
        <v>22</v>
      </c>
      <c r="P41" s="105">
        <v>65</v>
      </c>
    </row>
    <row r="42" spans="1:16" ht="12.75">
      <c r="A42" s="126">
        <v>2012</v>
      </c>
      <c r="B42" s="112" t="s">
        <v>6</v>
      </c>
      <c r="C42" s="99" t="s">
        <v>44</v>
      </c>
      <c r="D42" s="100"/>
      <c r="E42" s="101" t="s">
        <v>47</v>
      </c>
      <c r="F42" s="102"/>
      <c r="G42" s="103" t="s">
        <v>44</v>
      </c>
      <c r="H42" s="102" t="s">
        <v>43</v>
      </c>
      <c r="I42" s="104" t="s">
        <v>45</v>
      </c>
      <c r="J42" s="100"/>
      <c r="K42" s="99" t="s">
        <v>44</v>
      </c>
      <c r="L42" s="100"/>
      <c r="M42" s="105" t="s">
        <v>46</v>
      </c>
      <c r="N42" s="102"/>
      <c r="O42" s="105" t="s">
        <v>50</v>
      </c>
      <c r="P42" s="105" t="s">
        <v>50</v>
      </c>
    </row>
    <row r="43" spans="1:16" ht="12.75">
      <c r="A43" s="127">
        <v>2013</v>
      </c>
      <c r="B43" s="123" t="s">
        <v>10</v>
      </c>
      <c r="C43" s="99" t="s">
        <v>48</v>
      </c>
      <c r="D43" s="100"/>
      <c r="E43" s="101" t="s">
        <v>45</v>
      </c>
      <c r="F43" s="102" t="s">
        <v>55</v>
      </c>
      <c r="G43" s="103" t="s">
        <v>44</v>
      </c>
      <c r="H43" s="102"/>
      <c r="I43" s="104" t="s">
        <v>43</v>
      </c>
      <c r="J43" s="100"/>
      <c r="K43" s="99" t="s">
        <v>43</v>
      </c>
      <c r="L43" s="100"/>
      <c r="M43" s="105" t="s">
        <v>46</v>
      </c>
      <c r="N43" s="102"/>
      <c r="O43" s="105" t="s">
        <v>50</v>
      </c>
      <c r="P43" s="105" t="s">
        <v>50</v>
      </c>
    </row>
    <row r="44" spans="1:16" ht="12.75">
      <c r="A44" s="127">
        <v>2013</v>
      </c>
      <c r="B44" s="120" t="s">
        <v>12</v>
      </c>
      <c r="C44" s="99" t="s">
        <v>44</v>
      </c>
      <c r="D44" s="100"/>
      <c r="E44" s="101" t="s">
        <v>45</v>
      </c>
      <c r="F44" s="102"/>
      <c r="G44" s="103" t="s">
        <v>48</v>
      </c>
      <c r="H44" s="102"/>
      <c r="I44" s="104" t="s">
        <v>43</v>
      </c>
      <c r="J44" s="100"/>
      <c r="K44" s="99" t="s">
        <v>43</v>
      </c>
      <c r="L44" s="100"/>
      <c r="M44" s="105" t="s">
        <v>46</v>
      </c>
      <c r="N44" s="102"/>
      <c r="O44" s="105">
        <v>20</v>
      </c>
      <c r="P44" s="105">
        <v>60</v>
      </c>
    </row>
    <row r="45" spans="1:16" ht="12.75">
      <c r="A45" s="127">
        <v>2013</v>
      </c>
      <c r="B45" s="125" t="s">
        <v>11</v>
      </c>
      <c r="C45" s="99" t="s">
        <v>44</v>
      </c>
      <c r="D45" s="100"/>
      <c r="E45" s="101" t="s">
        <v>47</v>
      </c>
      <c r="F45" s="102"/>
      <c r="G45" s="103" t="s">
        <v>44</v>
      </c>
      <c r="H45" s="102"/>
      <c r="I45" s="104" t="s">
        <v>43</v>
      </c>
      <c r="J45" s="100"/>
      <c r="K45" s="99" t="s">
        <v>43</v>
      </c>
      <c r="L45" s="100"/>
      <c r="M45" s="105" t="s">
        <v>46</v>
      </c>
      <c r="N45" s="102"/>
      <c r="O45" s="105" t="s">
        <v>50</v>
      </c>
      <c r="P45" s="105" t="s">
        <v>50</v>
      </c>
    </row>
    <row r="46" spans="1:16" ht="12.75">
      <c r="A46" s="127">
        <v>2013</v>
      </c>
      <c r="B46" s="110" t="s">
        <v>7</v>
      </c>
      <c r="C46" s="99" t="s">
        <v>48</v>
      </c>
      <c r="D46" s="100"/>
      <c r="E46" s="101" t="s">
        <v>45</v>
      </c>
      <c r="F46" s="102"/>
      <c r="G46" s="103" t="s">
        <v>48</v>
      </c>
      <c r="H46" s="102"/>
      <c r="I46" s="104" t="s">
        <v>43</v>
      </c>
      <c r="J46" s="100"/>
      <c r="K46" s="99" t="s">
        <v>43</v>
      </c>
      <c r="L46" s="100"/>
      <c r="M46" s="105" t="s">
        <v>46</v>
      </c>
      <c r="N46" s="102"/>
      <c r="O46" s="105">
        <v>19</v>
      </c>
      <c r="P46" s="105">
        <v>50</v>
      </c>
    </row>
    <row r="47" spans="1:16" ht="12.75">
      <c r="A47" s="127">
        <v>2013</v>
      </c>
      <c r="B47" s="112" t="s">
        <v>6</v>
      </c>
      <c r="C47" s="99" t="s">
        <v>44</v>
      </c>
      <c r="D47" s="100" t="s">
        <v>43</v>
      </c>
      <c r="E47" s="101" t="s">
        <v>45</v>
      </c>
      <c r="F47" s="102"/>
      <c r="G47" s="103" t="s">
        <v>44</v>
      </c>
      <c r="H47" s="102"/>
      <c r="I47" s="104" t="s">
        <v>43</v>
      </c>
      <c r="J47" s="100"/>
      <c r="K47" s="99" t="s">
        <v>43</v>
      </c>
      <c r="L47" s="100"/>
      <c r="M47" s="105" t="s">
        <v>46</v>
      </c>
      <c r="N47" s="102"/>
      <c r="O47" s="105">
        <v>19</v>
      </c>
      <c r="P47" s="105">
        <v>55</v>
      </c>
    </row>
    <row r="52" ht="12"/>
  </sheetData>
  <sheetProtection selectLockedCells="1" selectUnlockedCells="1"/>
  <autoFilter ref="A7:P47"/>
  <mergeCells count="12">
    <mergeCell ref="A1:B1"/>
    <mergeCell ref="C1:L1"/>
    <mergeCell ref="M1:P1"/>
    <mergeCell ref="E2:E3"/>
    <mergeCell ref="F2:F3"/>
    <mergeCell ref="G2:G3"/>
    <mergeCell ref="H2:H3"/>
    <mergeCell ref="M2:N2"/>
    <mergeCell ref="M3:N3"/>
    <mergeCell ref="M4:N4"/>
    <mergeCell ref="M5:N5"/>
    <mergeCell ref="M6:N6"/>
  </mergeCells>
  <conditionalFormatting sqref="C8:D47 G8:G47 K8:K47">
    <cfRule type="cellIs" priority="1" dxfId="0" operator="equal" stopIfTrue="1">
      <formula>"successful"</formula>
    </cfRule>
    <cfRule type="cellIs" priority="2" dxfId="1" operator="equal" stopIfTrue="1">
      <formula>"unsuccessful"</formula>
    </cfRule>
  </conditionalFormatting>
  <conditionalFormatting sqref="E8:F47 H8:J47 N8:N47 L8:L47">
    <cfRule type="cellIs" priority="3" dxfId="1" operator="equal" stopIfTrue="1">
      <formula>"new"</formula>
    </cfRule>
    <cfRule type="cellIs" priority="4" dxfId="0" operator="equal" stopIfTrue="1">
      <formula>"same"</formula>
    </cfRule>
  </conditionalFormatting>
  <conditionalFormatting sqref="M8:M47 O8:P47">
    <cfRule type="cellIs" priority="5" dxfId="2" operator="equal" stopIfTrue="1">
      <formula>"?"</formula>
    </cfRule>
  </conditionalFormatting>
  <printOptions/>
  <pageMargins left="0.6069444444444444" right="0.18263888888888888" top="0.4097222222222222" bottom="0.05694444444444444" header="0.17222222222222222" footer="0.5118055555555555"/>
  <pageSetup horizontalDpi="300" verticalDpi="300" orientation="landscape" paperSize="9" scale="86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pikonst </dc:creator>
  <cp:keywords/>
  <dc:description/>
  <cp:lastModifiedBy>pikonst </cp:lastModifiedBy>
  <dcterms:created xsi:type="dcterms:W3CDTF">2013-08-18T09:28:46Z</dcterms:created>
  <dcterms:modified xsi:type="dcterms:W3CDTF">2013-12-26T17:24:05Z</dcterms:modified>
  <cp:category/>
  <cp:version/>
  <cp:contentType/>
  <cp:contentStatus/>
  <cp:revision>142</cp:revision>
</cp:coreProperties>
</file>